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west\Documents\BMPO\TIP\FY 2021 TIP\"/>
    </mc:Choice>
  </mc:AlternateContent>
  <bookViews>
    <workbookView xWindow="0" yWindow="0" windowWidth="25185" windowHeight="10920"/>
  </bookViews>
  <sheets>
    <sheet name="STP Roadway Application" sheetId="7" r:id="rId1"/>
    <sheet name="Capacity Worksheet" sheetId="2" r:id="rId2"/>
    <sheet name="Accident Worksheet" sheetId="4" r:id="rId3"/>
    <sheet name="2435" sheetId="10" r:id="rId4"/>
    <sheet name="1150" sheetId="11" r:id="rId5"/>
  </sheets>
  <definedNames>
    <definedName name="_2435_2435" localSheetId="3">'2435'!#REF!</definedName>
    <definedName name="_2435_2435_1" localSheetId="3">'2435'!#REF!</definedName>
    <definedName name="_xlnm.Print_Area" localSheetId="0">'STP Roadway Application'!$A$1:$I$248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4" i="11" l="1"/>
  <c r="AH33" i="11"/>
  <c r="AH35" i="11" s="1"/>
  <c r="AB33" i="11"/>
  <c r="AH36" i="11" l="1"/>
  <c r="AH37" i="11" s="1"/>
  <c r="AH38" i="11" s="1"/>
  <c r="AB34" i="11"/>
  <c r="B10" i="2"/>
  <c r="AB35" i="11" l="1"/>
  <c r="AB36" i="11" s="1"/>
  <c r="AB37" i="11" s="1"/>
  <c r="AB38" i="11" s="1"/>
  <c r="B18" i="4"/>
  <c r="B22" i="4" s="1"/>
  <c r="B17" i="4"/>
  <c r="B21" i="4" s="1"/>
  <c r="B16" i="4"/>
  <c r="B20" i="4" s="1"/>
  <c r="B23" i="4" l="1"/>
</calcChain>
</file>

<file path=xl/sharedStrings.xml><?xml version="1.0" encoding="utf-8"?>
<sst xmlns="http://schemas.openxmlformats.org/spreadsheetml/2006/main" count="252" uniqueCount="215">
  <si>
    <t>1)</t>
  </si>
  <si>
    <t>2)</t>
  </si>
  <si>
    <t>3)</t>
  </si>
  <si>
    <t>What is the current pavement condition?</t>
  </si>
  <si>
    <t>What traffic control devices, if any, will be added or upgraded?</t>
  </si>
  <si>
    <t>What public transportation improvements, if any, are included in the project?</t>
  </si>
  <si>
    <t>When scoring points consider if the project includes multi-modal facilities for improved accessibility, connectivity and safety.</t>
  </si>
  <si>
    <t>When scoring points consider if the project improves access to housing, jobs, recreation and other areas of economic importance.</t>
  </si>
  <si>
    <t>What is the total estimated cost of the project?</t>
  </si>
  <si>
    <t>What is the estimated cost per mile?</t>
  </si>
  <si>
    <t>Is the project coordinated with other funding sources?</t>
  </si>
  <si>
    <t>To what degree is the project expected to improve capacity, not only on the roadway itself but elsewhere in the transportation system?</t>
  </si>
  <si>
    <t>2) Projected no-build v/c ratio:</t>
  </si>
  <si>
    <t>No-build v/c ratio:</t>
  </si>
  <si>
    <t xml:space="preserve">4) </t>
  </si>
  <si>
    <t>5)</t>
  </si>
  <si>
    <t>Build v/c ratio:</t>
  </si>
  <si>
    <t>How congested is the intersection or roadway segment currently and projected to be in the future?</t>
  </si>
  <si>
    <t>6)</t>
  </si>
  <si>
    <t xml:space="preserve">7) </t>
  </si>
  <si>
    <t>8)</t>
  </si>
  <si>
    <t>General congestion measures for v/c ratios:</t>
  </si>
  <si>
    <t>&lt; .60 Uncongested</t>
  </si>
  <si>
    <t>.60 to .74 Minor Congestion</t>
  </si>
  <si>
    <t>.75 to .84 Moderate Congestion</t>
  </si>
  <si>
    <t>.85 to .99 Major Congestion</t>
  </si>
  <si>
    <t>1.00 &gt; Failure</t>
  </si>
  <si>
    <t>Crash reduction factor:</t>
  </si>
  <si>
    <t>Density:</t>
  </si>
  <si>
    <t>Severity:</t>
  </si>
  <si>
    <t>Overall:</t>
  </si>
  <si>
    <t>Crash:</t>
  </si>
  <si>
    <t>Crash rate: 0.65</t>
  </si>
  <si>
    <t>Severity rate: 1.00</t>
  </si>
  <si>
    <t>Overall rate: 1.33</t>
  </si>
  <si>
    <t>Pavement surface rating:</t>
  </si>
  <si>
    <t>*There are some ways to acquire key properties within the parameters of NEPA: obtaining a categorical exclusion for right-of-way activities; using information developed during the planning process to demonstrate NEPA compliance for right-of-way authorizations, and possibly even construction authorizations; initiating full NEPA environmental document preparation during the planning process; and using a Tiered Environmental Document approach. Alternatively, local jurisdictions can acquire key properties in the right-of-way of the planned transportation improvement, which is not prohibited by NEPA rules.</t>
  </si>
  <si>
    <t xml:space="preserve">When scoring points consider if the project is good fit for federal funds based on cost and impacts. </t>
  </si>
  <si>
    <t>What potential environmental impacts may require remediation?</t>
  </si>
  <si>
    <t>Crash density: 5.00</t>
  </si>
  <si>
    <t>Crash reduction counter measures:</t>
  </si>
  <si>
    <t xml:space="preserve">Identify project design elements/counter measures implemented to address primary causes of accidents.  Include related crash reduction factor:   </t>
  </si>
  <si>
    <r>
      <t xml:space="preserve">Crash reduction counter measure and crash reduction factor </t>
    </r>
    <r>
      <rPr>
        <sz val="11"/>
        <color theme="1"/>
        <rFont val="Calibri"/>
        <family val="2"/>
        <scheme val="minor"/>
      </rPr>
      <t>- using your experience, area knowledge, and the FHWA Crash Reduction Factor Toolkits or Crash Modification Factors (CMF) Clearinghouse select counter measures and reduction factors for the project areas.</t>
    </r>
  </si>
  <si>
    <r>
      <t xml:space="preserve">Multi-modal plan or study - </t>
    </r>
    <r>
      <rPr>
        <sz val="11"/>
        <color theme="1"/>
        <rFont val="Calibri"/>
        <family val="2"/>
        <scheme val="minor"/>
      </rPr>
      <t>in order to receive points the project or need must be identified in an approved planning document.</t>
    </r>
  </si>
  <si>
    <t>What bicycle and pedestrian improvements, if any, are included in the project?</t>
  </si>
  <si>
    <t>Plan or study that identifies multi-modal project or need:</t>
  </si>
  <si>
    <t>Project Name, Location and Brief Description:</t>
  </si>
  <si>
    <r>
      <rPr>
        <b/>
        <sz val="11"/>
        <color theme="1"/>
        <rFont val="Wingdings"/>
        <charset val="2"/>
      </rPr>
      <t>s</t>
    </r>
    <r>
      <rPr>
        <b/>
        <sz val="11"/>
        <color theme="1"/>
        <rFont val="Calibri"/>
        <family val="2"/>
        <scheme val="minor"/>
      </rPr>
      <t xml:space="preserve"> Severity rate</t>
    </r>
    <r>
      <rPr>
        <sz val="11"/>
        <color theme="1"/>
        <rFont val="Calibri"/>
        <family val="2"/>
        <scheme val="minor"/>
      </rPr>
      <t xml:space="preserve"> - identifies the severity of the crashes at the location.</t>
    </r>
  </si>
  <si>
    <r>
      <rPr>
        <b/>
        <sz val="11"/>
        <color theme="1"/>
        <rFont val="Wingdings"/>
        <charset val="2"/>
      </rPr>
      <t>s</t>
    </r>
    <r>
      <rPr>
        <b/>
        <sz val="11"/>
        <color theme="1"/>
        <rFont val="Calibri"/>
        <family val="2"/>
        <scheme val="minor"/>
      </rPr>
      <t xml:space="preserve"> Overall rate</t>
    </r>
    <r>
      <rPr>
        <sz val="11"/>
        <color theme="1"/>
        <rFont val="Calibri"/>
        <family val="2"/>
        <scheme val="minor"/>
      </rPr>
      <t xml:space="preserve"> - is the composite of all factors being considered.</t>
    </r>
  </si>
  <si>
    <r>
      <rPr>
        <b/>
        <sz val="11"/>
        <color theme="1"/>
        <rFont val="Calibri"/>
        <family val="2"/>
        <scheme val="minor"/>
      </rPr>
      <t>Project types:</t>
    </r>
    <r>
      <rPr>
        <sz val="11"/>
        <color theme="1"/>
        <rFont val="Calibri"/>
        <family val="2"/>
        <scheme val="minor"/>
      </rPr>
      <t xml:space="preserve">  adding travel lanes, traffic signals, roundabouts, additional turning lanes, medians, turning restrictions, etc.</t>
    </r>
  </si>
  <si>
    <t>Accident Location and Rates:</t>
  </si>
  <si>
    <r>
      <rPr>
        <b/>
        <sz val="11"/>
        <color theme="1"/>
        <rFont val="Calibri"/>
        <family val="2"/>
        <scheme val="minor"/>
      </rPr>
      <t>Project types:</t>
    </r>
    <r>
      <rPr>
        <sz val="11"/>
        <color theme="1"/>
        <rFont val="Calibri"/>
        <family val="2"/>
        <scheme val="minor"/>
      </rPr>
      <t xml:space="preserve">  roundabouts, access management techniques, improved traffic signal indication, rumble strips, enhanced delineation, etc.</t>
    </r>
  </si>
  <si>
    <r>
      <rPr>
        <b/>
        <sz val="11"/>
        <color theme="1"/>
        <rFont val="Wingdings"/>
        <charset val="2"/>
      </rPr>
      <t>s</t>
    </r>
    <r>
      <rPr>
        <b/>
        <sz val="11"/>
        <color theme="1"/>
        <rFont val="Calibri"/>
        <family val="2"/>
        <scheme val="minor"/>
      </rPr>
      <t xml:space="preserve"> Crash rate </t>
    </r>
    <r>
      <rPr>
        <sz val="11"/>
        <color theme="1"/>
        <rFont val="Calibri"/>
        <family val="2"/>
        <scheme val="minor"/>
      </rPr>
      <t xml:space="preserve">- compares the number of crashes with the number of vehicles at a location. </t>
    </r>
  </si>
  <si>
    <r>
      <rPr>
        <b/>
        <sz val="11"/>
        <color theme="1"/>
        <rFont val="Wingdings"/>
        <charset val="2"/>
      </rPr>
      <t>s</t>
    </r>
    <r>
      <rPr>
        <sz val="11"/>
        <color theme="1"/>
        <rFont val="Calibri"/>
        <family val="2"/>
        <scheme val="minor"/>
      </rPr>
      <t xml:space="preserve"> </t>
    </r>
    <r>
      <rPr>
        <b/>
        <sz val="11"/>
        <color theme="1"/>
        <rFont val="Calibri"/>
        <family val="2"/>
        <scheme val="minor"/>
      </rPr>
      <t>Crash density</t>
    </r>
    <r>
      <rPr>
        <sz val="11"/>
        <color theme="1"/>
        <rFont val="Calibri"/>
        <family val="2"/>
        <scheme val="minor"/>
      </rPr>
      <t xml:space="preserve"> - identifies the average number of crashes that occur at a location per year.</t>
    </r>
  </si>
  <si>
    <t>Average rates and density based on arterial and collector streets where traffic volumes have been collected:</t>
  </si>
  <si>
    <t>When assigning points consider how well the project addresses high accident locations by including safety improvements to mediate the primary causes of crashes.</t>
  </si>
  <si>
    <t>What corridor preservation techniques, if any, were implemented in relation to the project?</t>
  </si>
  <si>
    <t>When assigning points consider how well the project provides immediate and long term congestion relief at an intersection, roadway or the network as a whole.</t>
  </si>
  <si>
    <t>When assigning points consider how well the project preserves or enhances the transportation system.</t>
  </si>
  <si>
    <r>
      <rPr>
        <b/>
        <sz val="11"/>
        <rFont val="Calibri"/>
        <family val="2"/>
        <scheme val="minor"/>
      </rPr>
      <t>Project types:</t>
    </r>
    <r>
      <rPr>
        <sz val="11"/>
        <rFont val="Calibri"/>
        <family val="2"/>
        <scheme val="minor"/>
      </rPr>
      <t xml:space="preserve">  pavement seal coats and overlays, traffic signal improvements (e.g. display, controllers and detection), improved traffic signage, bridge repair, etc.</t>
    </r>
  </si>
  <si>
    <r>
      <t xml:space="preserve">Current v/c ratio </t>
    </r>
    <r>
      <rPr>
        <sz val="11"/>
        <color theme="1"/>
        <rFont val="Calibri"/>
        <family val="2"/>
        <scheme val="minor"/>
      </rPr>
      <t>– to what extent is a roadway segment or intersection currently congested?  Typically a higher ratio assumes a higher point value be assigned to this category.</t>
    </r>
  </si>
  <si>
    <r>
      <t xml:space="preserve">Projected no-build v/c ratio </t>
    </r>
    <r>
      <rPr>
        <sz val="11"/>
        <color theme="1"/>
        <rFont val="Calibri"/>
        <family val="2"/>
        <scheme val="minor"/>
      </rPr>
      <t>– to what extent is a roadway segment or intersection projected (20-25 years) to be congested if project is not implemented?  Typically a higher ratio assumes a higher point value be assigned to this category.</t>
    </r>
  </si>
  <si>
    <r>
      <t xml:space="preserve">Projected build v/c ratio </t>
    </r>
    <r>
      <rPr>
        <sz val="11"/>
        <color theme="1"/>
        <rFont val="Calibri"/>
        <family val="2"/>
        <scheme val="minor"/>
      </rPr>
      <t xml:space="preserve">– to what extent does congestion improve on a roadway segment or intersection when compared to the no build congestion?  Typically a greater decrease between the no-build and build ratios assumes a higher point value be assigned to this category.  </t>
    </r>
  </si>
  <si>
    <r>
      <t xml:space="preserve">Transportation system v/c ratios </t>
    </r>
    <r>
      <rPr>
        <sz val="11"/>
        <color theme="1"/>
        <rFont val="Calibri"/>
        <family val="2"/>
        <scheme val="minor"/>
      </rPr>
      <t xml:space="preserve">– to what extent does congestion improve on other arterial and collector roadway segments? It should be noted that a roadway segment with added capacity may experience a negligible decrease in v/c ratio.  This can be explained, in part, by shifting travel patterns as the added capacity may attract trips from other congested roadways or trips might be attracted because of a transportation network improvement such as a new interchange.  This category helps identify if a project provides system wide congestion relief.  Typically a greater decrease between the no-build and build ratios on the affected roadway segments assumes a higher point value be assigned to this category. </t>
    </r>
  </si>
  <si>
    <r>
      <t xml:space="preserve">Accident rates and density - </t>
    </r>
    <r>
      <rPr>
        <sz val="11"/>
        <color theme="1"/>
        <rFont val="Calibri"/>
        <family val="2"/>
        <scheme val="minor"/>
      </rPr>
      <t>Typically higher rates and density when considered with proven project safety improvements assumes a higher point value be assigned to this category.</t>
    </r>
  </si>
  <si>
    <r>
      <t>Pavement condition rating system</t>
    </r>
    <r>
      <rPr>
        <sz val="11"/>
        <color theme="1"/>
        <rFont val="Calibri"/>
        <family val="2"/>
        <scheme val="minor"/>
      </rPr>
      <t xml:space="preserve"> - Typically roadways with a lower pavement surface rating assumes a higher point value be assigned to this category.</t>
    </r>
  </si>
  <si>
    <r>
      <t xml:space="preserve">Traffic control devices </t>
    </r>
    <r>
      <rPr>
        <sz val="11"/>
        <color theme="1"/>
        <rFont val="Calibri"/>
        <family val="2"/>
        <scheme val="minor"/>
      </rPr>
      <t xml:space="preserve">- a project that replaces or upgrades traffic control devices which improves the operation of an intersection or roadway typically assumes a higher point value be assigned to this category. </t>
    </r>
  </si>
  <si>
    <r>
      <rPr>
        <b/>
        <sz val="11"/>
        <color theme="1"/>
        <rFont val="Calibri"/>
        <family val="2"/>
        <scheme val="minor"/>
      </rPr>
      <t>Public transportation improvements</t>
    </r>
    <r>
      <rPr>
        <sz val="11"/>
        <color theme="1"/>
        <rFont val="Calibri"/>
        <family val="2"/>
        <scheme val="minor"/>
      </rPr>
      <t xml:space="preserve"> - projects that improve accessibility and safety related to existing public transportation services typically assumes a higher point value be assigned to this category.</t>
    </r>
  </si>
  <si>
    <r>
      <rPr>
        <b/>
        <sz val="11"/>
        <color theme="1"/>
        <rFont val="Calibri"/>
        <family val="2"/>
        <scheme val="minor"/>
      </rPr>
      <t>Funding sources</t>
    </r>
    <r>
      <rPr>
        <sz val="11"/>
        <color theme="1"/>
        <rFont val="Calibri"/>
        <family val="2"/>
        <scheme val="minor"/>
      </rPr>
      <t xml:space="preserve"> - projects that can be constructed in conjunction with another project or that utilizes additional funding sources typically assumes a higher point value be assigned to this category.  </t>
    </r>
  </si>
  <si>
    <r>
      <rPr>
        <b/>
        <sz val="11"/>
        <rFont val="Calibri"/>
        <family val="2"/>
        <scheme val="minor"/>
      </rPr>
      <t>Project types:</t>
    </r>
    <r>
      <rPr>
        <sz val="11"/>
        <rFont val="Calibri"/>
        <family val="2"/>
        <scheme val="minor"/>
      </rPr>
      <t xml:space="preserve">  pedestrian crossing treatments (e.g. grade separation, beacons and signage), bicycle lanes, shared use paths, bus stop improvements (e.g. bus pullouts, curb cuts and ramps near shelters), etc.</t>
    </r>
  </si>
  <si>
    <r>
      <rPr>
        <b/>
        <sz val="11"/>
        <color theme="1"/>
        <rFont val="Calibri"/>
        <family val="2"/>
        <scheme val="minor"/>
      </rPr>
      <t xml:space="preserve">Bicycle and pedestrian improvements </t>
    </r>
    <r>
      <rPr>
        <sz val="11"/>
        <color theme="1"/>
        <rFont val="Calibri"/>
        <family val="2"/>
        <scheme val="minor"/>
      </rPr>
      <t xml:space="preserve">- projects that are located near schools or parks, extend or tie together existing facilities, and create a safer condition for bicyclists and pedestrians typically assumes a higher point value be assigned to this category. </t>
    </r>
  </si>
  <si>
    <r>
      <rPr>
        <b/>
        <sz val="11"/>
        <color theme="1"/>
        <rFont val="Calibri"/>
        <family val="2"/>
        <scheme val="minor"/>
      </rPr>
      <t xml:space="preserve">Environmental impacts </t>
    </r>
    <r>
      <rPr>
        <sz val="11"/>
        <color theme="1"/>
        <rFont val="Calibri"/>
        <family val="2"/>
        <scheme val="minor"/>
      </rPr>
      <t xml:space="preserve">- projects that are perceived to have a limited number of environmental impacts and therefore may experience lower costs and less delays, typically assumes that a higher point value be assigned to this category.  </t>
    </r>
  </si>
  <si>
    <t>Location:</t>
  </si>
  <si>
    <r>
      <t xml:space="preserve">Corridor preservation techniques* </t>
    </r>
    <r>
      <rPr>
        <sz val="11"/>
        <color theme="1"/>
        <rFont val="Calibri"/>
        <family val="2"/>
        <scheme val="minor"/>
      </rPr>
      <t>- typically assumes a higher point value be assigned to this category when corridor preservation techniques such as land acquisition (e.g. purchase of easements, full title purchase), landowner agreements (e.g. annexation agreements, development agreements), land use regulations (e.g. development exactions, setback ordinances), access management consistent with current BMPA Access Management Plan and Roadway Master Plan (e.g. limiting curb cuts, reverse lot frontage) or other relevant  techniques have been implemented.</t>
    </r>
  </si>
  <si>
    <t xml:space="preserve">1) Current v/c ratio: </t>
  </si>
  <si>
    <t>A) Congestion Relief and System Operations (0-25 points)</t>
  </si>
  <si>
    <t>B) Safety (0-25 points)</t>
  </si>
  <si>
    <t>C) System Preservation (0-20 points)</t>
  </si>
  <si>
    <t>D) Multi-modal and Accessibility (0-10 points)</t>
  </si>
  <si>
    <t>E) Support Economic Vitality (0-10 points)</t>
  </si>
  <si>
    <t>F) Project Feasibility (0-10 points)</t>
  </si>
  <si>
    <t>Basic Intersection Crash Performance</t>
  </si>
  <si>
    <t>Input Analysis Period (in years)</t>
  </si>
  <si>
    <t>Input # Fatal Crashes at Intersection (Not # of Persons)</t>
  </si>
  <si>
    <t>Input # of 'A' Severity Crashes at Intersection</t>
  </si>
  <si>
    <t>Input # of 'B' Severity Crashes at Intersection</t>
  </si>
  <si>
    <t>Input # of 'C' Severity Crashes at Intersection</t>
  </si>
  <si>
    <t>Input # of Property Damage Crashes at Intersection</t>
  </si>
  <si>
    <t>Input Average # of Vehicles Entering Intersection Daily*</t>
  </si>
  <si>
    <t>*Average number of vehicles entering intersection can be calculated by adding ADTs for all of the intersection</t>
  </si>
  <si>
    <t>legs, and then dividing that by 2. This assumes that directional split of the roadway for the average day is 50/50</t>
  </si>
  <si>
    <t>per million entering vehicles</t>
  </si>
  <si>
    <t>crashes per year</t>
  </si>
  <si>
    <t>Crash Rate Score</t>
  </si>
  <si>
    <t>Severity Rate Score</t>
  </si>
  <si>
    <t>Crash Density Score</t>
  </si>
  <si>
    <t>Overall Rate (average 1.33)</t>
  </si>
  <si>
    <t>Capacity Worksheet for Roadway Segments</t>
  </si>
  <si>
    <t>Functional Classification</t>
  </si>
  <si>
    <t>V/C Ratio</t>
  </si>
  <si>
    <t>Two Lanes</t>
  </si>
  <si>
    <t>Three Lanes</t>
  </si>
  <si>
    <t>Four Lanes</t>
  </si>
  <si>
    <t>Five Lanes</t>
  </si>
  <si>
    <t>Minor Arterial</t>
  </si>
  <si>
    <t>Principal Arterial</t>
  </si>
  <si>
    <t>Six Lanes</t>
  </si>
  <si>
    <t>Seven Lanes</t>
  </si>
  <si>
    <t>Freeway</t>
  </si>
  <si>
    <t>Capacity Threshold</t>
  </si>
  <si>
    <t>Collector</t>
  </si>
  <si>
    <t>One Lane</t>
  </si>
  <si>
    <t>Number of Current/Future Lanes</t>
  </si>
  <si>
    <t>Current/Projected Traffic Volume</t>
  </si>
  <si>
    <t>Current/Model Year</t>
  </si>
  <si>
    <t>Segment</t>
  </si>
  <si>
    <t>Roadway</t>
  </si>
  <si>
    <r>
      <t xml:space="preserve">Intersection Crash Rate </t>
    </r>
    <r>
      <rPr>
        <sz val="12"/>
        <color theme="1"/>
        <rFont val="Calibri"/>
        <family val="2"/>
        <scheme val="minor"/>
      </rPr>
      <t>(average 0.65) =</t>
    </r>
  </si>
  <si>
    <r>
      <t>Intersection Severity Rate</t>
    </r>
    <r>
      <rPr>
        <sz val="12"/>
        <color theme="1"/>
        <rFont val="Calibri"/>
        <family val="2"/>
        <scheme val="minor"/>
      </rPr>
      <t xml:space="preserve"> (average 1.00) =</t>
    </r>
  </si>
  <si>
    <r>
      <t>Intersection Crash Density</t>
    </r>
    <r>
      <rPr>
        <sz val="12"/>
        <color theme="1"/>
        <rFont val="Calibri"/>
        <family val="2"/>
        <scheme val="minor"/>
      </rPr>
      <t xml:space="preserve"> (average 5.00) =</t>
    </r>
  </si>
  <si>
    <t>Pavement Rating System (for more information regarding surface rating)</t>
  </si>
  <si>
    <t>A) Congestion Relief and System Operations</t>
  </si>
  <si>
    <t>B) Safety</t>
  </si>
  <si>
    <t>C) System Preservation</t>
  </si>
  <si>
    <t>D) Multi-modal and Accessibility</t>
  </si>
  <si>
    <t>F) Project Feasibility</t>
  </si>
  <si>
    <t>Does the project extend an existing roadway or address a gap in the roadway network?</t>
  </si>
  <si>
    <r>
      <rPr>
        <b/>
        <sz val="11"/>
        <color theme="1"/>
        <rFont val="Calibri"/>
        <family val="2"/>
        <scheme val="minor"/>
      </rPr>
      <t xml:space="preserve">Costs </t>
    </r>
    <r>
      <rPr>
        <sz val="11"/>
        <color theme="1"/>
        <rFont val="Calibri"/>
        <family val="2"/>
        <scheme val="minor"/>
      </rPr>
      <t>- the most recent project cost estimate from the ITD 1150 form will be considered under this criterion.  Typically lower cost projects per mile assumes a higher point value be assigned to this category.</t>
    </r>
  </si>
  <si>
    <t xml:space="preserve">Location: </t>
  </si>
  <si>
    <t xml:space="preserve">Years: </t>
  </si>
  <si>
    <t>Project Application and Ranking Process - Roadway Reconstruct/Expansion</t>
  </si>
  <si>
    <t>Pavement Surface Ratings:</t>
  </si>
  <si>
    <t>Source: Pavement Surface Evaluation and Rating (PASER) Asphalt Roads Manual</t>
  </si>
  <si>
    <t>E) Support Economic Vitality</t>
  </si>
  <si>
    <t>Surface Transportation Block Grant Program – Urban (STBG-U)</t>
  </si>
  <si>
    <t>Roadway Reconstruct/Expansion Application Requirements and Criteria</t>
  </si>
  <si>
    <t>Roadway Reconstruct/Expansion Application Deadline:</t>
  </si>
  <si>
    <t>ITD 1150 and 2435 Forms</t>
  </si>
  <si>
    <t xml:space="preserve">Include attachments: </t>
  </si>
  <si>
    <t>Capacity Worksheets used to develop v/c ratios</t>
  </si>
  <si>
    <t>Accident Worksheets used to develop crash, severity, denisty and overall rates</t>
  </si>
  <si>
    <t>Project Cost Summary Sheet</t>
  </si>
  <si>
    <t>ITD 1150  (Rev. 06-17)</t>
  </si>
  <si>
    <t>itd.idaho.gov</t>
  </si>
  <si>
    <t>Round Estimates to Nearest $1,000</t>
  </si>
  <si>
    <t>Key Number</t>
  </si>
  <si>
    <t>Project Number</t>
  </si>
  <si>
    <t>Date</t>
  </si>
  <si>
    <t xml:space="preserve"> </t>
  </si>
  <si>
    <t>Location</t>
  </si>
  <si>
    <t>District</t>
  </si>
  <si>
    <t xml:space="preserve"> Segment Code</t>
  </si>
  <si>
    <t>Begin Mile Post</t>
  </si>
  <si>
    <t>End Mile Post</t>
  </si>
  <si>
    <t>Length in Miles</t>
  </si>
  <si>
    <t>Previous ITD 1150</t>
  </si>
  <si>
    <t>Initial or Revise To</t>
  </si>
  <si>
    <t xml:space="preserve">  1a. Preliminary Engineering (PE)</t>
  </si>
  <si>
    <t xml:space="preserve">  1b. Preliminary Engineering by Consultant (PEC)</t>
  </si>
  <si>
    <t xml:space="preserve">  2.  Right-of-Way:  </t>
  </si>
  <si>
    <t>Number of Parcels</t>
  </si>
  <si>
    <t>Number of Relocations</t>
  </si>
  <si>
    <t xml:space="preserve">  3.  Utility Adjustments:</t>
  </si>
  <si>
    <t xml:space="preserve"> Work</t>
  </si>
  <si>
    <t xml:space="preserve"> Materials</t>
  </si>
  <si>
    <t xml:space="preserve">By State        </t>
  </si>
  <si>
    <t>By Others</t>
  </si>
  <si>
    <t xml:space="preserve">  4.  Earthwork</t>
  </si>
  <si>
    <t xml:space="preserve">  5.  Drainage and Minor Structures</t>
  </si>
  <si>
    <t xml:space="preserve">  6.  Pavement and Base</t>
  </si>
  <si>
    <t xml:space="preserve">  7.  Railroad Crossing:</t>
  </si>
  <si>
    <t xml:space="preserve"> Grade/Separation Structure</t>
  </si>
  <si>
    <t xml:space="preserve"> At-Grade Signals</t>
  </si>
  <si>
    <t>Yes</t>
  </si>
  <si>
    <t>No</t>
  </si>
  <si>
    <t xml:space="preserve">  8.  Bridges/Grade Separation Structures:</t>
  </si>
  <si>
    <t xml:space="preserve">          New Structure</t>
  </si>
  <si>
    <t>Length/Width</t>
  </si>
  <si>
    <t xml:space="preserve">          Location</t>
  </si>
  <si>
    <t xml:space="preserve">          Repair/Widening/Rehabilitation</t>
  </si>
  <si>
    <t xml:space="preserve">  9.  Traffic Items (Delineators, Signing, Channelization, Lighting, and Signals)</t>
  </si>
  <si>
    <t>10.  Temporary Traffic Control (Sign, Pavement Markings, Flagging, and Traffic 
       Separation)</t>
  </si>
  <si>
    <t>11.  Detours</t>
  </si>
  <si>
    <t>12.  Landscaping</t>
  </si>
  <si>
    <t>13.  Mitigation Measures</t>
  </si>
  <si>
    <t>14.  Other Items (Roadside Development, Guardrail, Fencing, Sidewalks, Curb and 
       Gutter, C.S.S. Items)</t>
  </si>
  <si>
    <t>15.  Cost of Constructions (Items 3 through 14)</t>
  </si>
  <si>
    <t>16.  Mobilization</t>
  </si>
  <si>
    <t>% of Item 15</t>
  </si>
  <si>
    <t>17. Construction Engineer and Contingencies</t>
  </si>
  <si>
    <t xml:space="preserve"> % of Items 15 and 16</t>
  </si>
  <si>
    <t>18. Total Construction Cost (15 + 16 + 17)</t>
  </si>
  <si>
    <t>19.  Total Project Cost ( 1 + 2 + 18)</t>
  </si>
  <si>
    <t>20.  Project Cost Per Mile</t>
  </si>
  <si>
    <t>Prepared By:</t>
  </si>
  <si>
    <t>Attachment 2435 Form</t>
  </si>
  <si>
    <t>Attachment 1150 Form</t>
  </si>
  <si>
    <t>Capacity Worksheet</t>
  </si>
  <si>
    <t>Accident Worksheet</t>
  </si>
  <si>
    <t>Any other maps, data, pictures, etc. that enhances the understanding of the project</t>
  </si>
  <si>
    <r>
      <t>Bridges</t>
    </r>
    <r>
      <rPr>
        <sz val="11"/>
        <rFont val="Calibri"/>
        <family val="2"/>
        <scheme val="minor"/>
      </rPr>
      <t xml:space="preserve"> - in order to qualify for bridge funds the project needs to fall into one of three categories. </t>
    </r>
    <r>
      <rPr>
        <i/>
        <sz val="11"/>
        <rFont val="Calibri"/>
        <family val="2"/>
        <scheme val="minor"/>
      </rPr>
      <t>Replacement:</t>
    </r>
    <r>
      <rPr>
        <sz val="11"/>
        <rFont val="Calibri"/>
        <family val="2"/>
        <scheme val="minor"/>
      </rPr>
      <t xml:space="preserve"> Bridge is in poor condition (deck, superstructure, and/or substructure, or culvert.  </t>
    </r>
    <r>
      <rPr>
        <i/>
        <sz val="11"/>
        <rFont val="Calibri"/>
        <family val="2"/>
        <scheme val="minor"/>
      </rPr>
      <t>Rehabilitation:</t>
    </r>
    <r>
      <rPr>
        <sz val="11"/>
        <rFont val="Calibri"/>
        <family val="2"/>
        <scheme val="minor"/>
      </rPr>
      <t xml:space="preserve"> Bridge is in poor or fair condition. </t>
    </r>
    <r>
      <rPr>
        <i/>
        <sz val="11"/>
        <rFont val="Calibri"/>
        <family val="2"/>
        <scheme val="minor"/>
      </rPr>
      <t>Preserve:</t>
    </r>
    <r>
      <rPr>
        <sz val="11"/>
        <rFont val="Calibri"/>
        <family val="2"/>
        <scheme val="minor"/>
      </rPr>
      <t xml:space="preserve"> Bridge is in fair or good condition.   </t>
    </r>
  </si>
  <si>
    <t>What are the primary causes of accidents and contributing circumstances from crash reports?</t>
  </si>
  <si>
    <t xml:space="preserve">What bridges in poor condition, if any, will be replaced (deck, superstructure, and/or substructure  or culvert) as part of this project?  What bridges in fair or poor condition, if any, will be rehabilitated as part of this project? </t>
  </si>
  <si>
    <t xml:space="preserve">Data Needs: </t>
  </si>
  <si>
    <t>Current/Future Traffic Data - BMPO website &gt; Traffic Counts and Projections &gt; Click here &gt; Click on location</t>
  </si>
  <si>
    <t>Historical Crash Data - WebCARS Office of Highway Safety Crash Analysis Reporting System</t>
  </si>
  <si>
    <r>
      <t>Potential Environmental Impacts - BMPO website &gt; Long Range Transportation Plan &gt; 2040 LRTP</t>
    </r>
    <r>
      <rPr>
        <sz val="11"/>
        <color theme="10"/>
        <rFont val="Calibri"/>
        <family val="2"/>
        <scheme val="minor"/>
      </rPr>
      <t xml:space="preserve"> (page 72)</t>
    </r>
  </si>
  <si>
    <t>3) Projected build v/c ratio*:</t>
  </si>
  <si>
    <t xml:space="preserve">Transportation system v/c ratios*: </t>
  </si>
  <si>
    <t>*may require additional model runs to determine traffic projections under build conditions.  Contact BMPO.</t>
  </si>
  <si>
    <t>R. Functional Classifications - BMPO website &gt; Long Range Transportation Plan &gt; 2040 LRTP (pages 8 and 9)</t>
  </si>
  <si>
    <t xml:space="preserve">What location(s) exist within the projects scope that are considered to have a high degree of accidents?  Why are they deemed to be critical accident locations that need attention?  </t>
  </si>
  <si>
    <r>
      <t>R. Functional Classifications - BMPO website &gt; Long Range Transportation Plan &gt; 2040 LRTP</t>
    </r>
    <r>
      <rPr>
        <sz val="11"/>
        <color theme="10"/>
        <rFont val="Calibri"/>
        <family val="2"/>
        <scheme val="minor"/>
      </rPr>
      <t xml:space="preserve"> (pages 8 and 9)</t>
    </r>
  </si>
  <si>
    <t>Due: February 6, 2020</t>
  </si>
  <si>
    <r>
      <t>Completed applications must be submitted electronically to bmpo@bmpo.org by</t>
    </r>
    <r>
      <rPr>
        <sz val="11"/>
        <color rgb="FFFF0000"/>
        <rFont val="Calibri"/>
        <family val="2"/>
        <scheme val="minor"/>
      </rPr>
      <t xml:space="preserve"> 4:30 p.m. on February 6th,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</si>
</sst>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00"/>
  </numFmts>
  <fonts count="27"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1"/>
      <color theme="1"/>
      <name val="Wingdings"/>
      <charset val="2"/>
    </font>
    <font>
      <b/>
      <sz val="11"/>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4"/>
      <name val="Calibri"/>
      <family val="2"/>
      <scheme val="minor"/>
    </font>
    <font>
      <sz val="11"/>
      <color rgb="FFFF0000"/>
      <name val="Calibri"/>
      <family val="2"/>
      <scheme val="minor"/>
    </font>
    <font>
      <b/>
      <sz val="11"/>
      <color rgb="FFFF0000"/>
      <name val="Calibri"/>
      <family val="2"/>
      <scheme val="minor"/>
    </font>
    <font>
      <u/>
      <sz val="11"/>
      <color rgb="FFFF0000"/>
      <name val="Calibri"/>
      <family val="2"/>
      <scheme val="minor"/>
    </font>
    <font>
      <b/>
      <sz val="13"/>
      <color theme="1"/>
      <name val="Calibri"/>
      <family val="2"/>
      <scheme val="minor"/>
    </font>
    <font>
      <b/>
      <sz val="10"/>
      <color rgb="FFFF0000"/>
      <name val="Calibri"/>
      <family val="2"/>
      <scheme val="minor"/>
    </font>
    <font>
      <sz val="10"/>
      <name val="Arial"/>
      <family val="2"/>
    </font>
    <font>
      <sz val="8"/>
      <name val="Arial"/>
      <family val="2"/>
    </font>
    <font>
      <sz val="8"/>
      <name val="Arial"/>
      <family val="2"/>
    </font>
    <font>
      <b/>
      <sz val="14"/>
      <name val="Arial"/>
      <family val="2"/>
    </font>
    <font>
      <sz val="10"/>
      <name val="Arial"/>
      <family val="2"/>
    </font>
    <font>
      <i/>
      <sz val="11"/>
      <name val="Calibri"/>
      <family val="2"/>
      <scheme val="minor"/>
    </font>
    <font>
      <b/>
      <i/>
      <sz val="12"/>
      <name val="Calibri"/>
      <family val="2"/>
      <scheme val="minor"/>
    </font>
    <font>
      <sz val="11"/>
      <color theme="10"/>
      <name val="Calibri"/>
      <family val="2"/>
      <scheme val="minor"/>
    </font>
    <font>
      <b/>
      <i/>
      <sz val="15"/>
      <name val="Calibri"/>
      <family val="2"/>
      <scheme val="minor"/>
    </font>
    <font>
      <b/>
      <u/>
      <sz val="13"/>
      <color theme="10"/>
      <name val="Calibri"/>
      <family val="2"/>
      <scheme val="minor"/>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17" fillId="0" borderId="0"/>
    <xf numFmtId="44" fontId="17" fillId="0" borderId="0" applyFont="0" applyFill="0" applyBorder="0" applyAlignment="0" applyProtection="0"/>
  </cellStyleXfs>
  <cellXfs count="282">
    <xf numFmtId="0" fontId="0" fillId="0" borderId="0" xfId="0"/>
    <xf numFmtId="0" fontId="1" fillId="0" borderId="0" xfId="0" applyFont="1"/>
    <xf numFmtId="0" fontId="2" fillId="0" borderId="0" xfId="0" applyFont="1"/>
    <xf numFmtId="0" fontId="2" fillId="0" borderId="0" xfId="0" applyFont="1" applyAlignment="1">
      <alignment wrapText="1"/>
    </xf>
    <xf numFmtId="0" fontId="0" fillId="0" borderId="0" xfId="0" applyAlignment="1">
      <alignment horizontal="left"/>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0" fillId="0" borderId="0" xfId="0" applyAlignment="1">
      <alignment horizontal="left" vertical="top"/>
    </xf>
    <xf numFmtId="0" fontId="0" fillId="0" borderId="0" xfId="0" applyBorder="1" applyAlignment="1">
      <alignment horizontal="left" wrapText="1"/>
    </xf>
    <xf numFmtId="0" fontId="0" fillId="0" borderId="0" xfId="0" applyFont="1" applyBorder="1" applyAlignment="1">
      <alignment horizontal="left" vertical="top" wrapText="1"/>
    </xf>
    <xf numFmtId="0" fontId="0" fillId="0" borderId="1" xfId="0" applyBorder="1" applyAlignment="1"/>
    <xf numFmtId="0" fontId="0" fillId="0" borderId="2" xfId="0" applyBorder="1" applyAlignment="1"/>
    <xf numFmtId="0" fontId="0" fillId="0" borderId="3" xfId="0" applyBorder="1" applyAlignment="1"/>
    <xf numFmtId="0" fontId="0" fillId="0" borderId="0" xfId="0" applyBorder="1"/>
    <xf numFmtId="1" fontId="0" fillId="0" borderId="0" xfId="0" applyNumberFormat="1"/>
    <xf numFmtId="0" fontId="8" fillId="0" borderId="0" xfId="0" applyFont="1"/>
    <xf numFmtId="0" fontId="9" fillId="0" borderId="0" xfId="0" applyFont="1"/>
    <xf numFmtId="0" fontId="9" fillId="0" borderId="0" xfId="0" applyFont="1" applyAlignment="1">
      <alignment horizontal="center" vertical="center"/>
    </xf>
    <xf numFmtId="0" fontId="9" fillId="0" borderId="0" xfId="0" applyNumberFormat="1" applyFont="1" applyAlignment="1" applyProtection="1">
      <alignment horizontal="center" vertical="center"/>
    </xf>
    <xf numFmtId="2" fontId="9" fillId="0" borderId="0" xfId="0" applyNumberFormat="1" applyFont="1" applyAlignment="1">
      <alignment horizontal="center" vertical="center"/>
    </xf>
    <xf numFmtId="0" fontId="9" fillId="0" borderId="0" xfId="0" applyFont="1" applyAlignment="1">
      <alignment horizontal="center"/>
    </xf>
    <xf numFmtId="1" fontId="9" fillId="0" borderId="0" xfId="0" applyNumberFormat="1" applyFont="1" applyAlignment="1">
      <alignment horizontal="center"/>
    </xf>
    <xf numFmtId="0" fontId="9" fillId="0" borderId="12" xfId="0" applyFont="1" applyBorder="1" applyAlignment="1">
      <alignment horizontal="center"/>
    </xf>
    <xf numFmtId="2" fontId="9" fillId="0" borderId="12" xfId="0" applyNumberFormat="1" applyFont="1" applyBorder="1" applyAlignment="1">
      <alignment horizontal="center"/>
    </xf>
    <xf numFmtId="0" fontId="9" fillId="0" borderId="0" xfId="0" applyFont="1" applyFill="1" applyBorder="1"/>
    <xf numFmtId="1" fontId="9" fillId="0" borderId="12" xfId="0" applyNumberFormat="1" applyFont="1" applyBorder="1" applyAlignment="1">
      <alignment horizontal="center"/>
    </xf>
    <xf numFmtId="0" fontId="8" fillId="0" borderId="0" xfId="0" applyFont="1" applyFill="1" applyBorder="1"/>
    <xf numFmtId="2" fontId="8" fillId="0" borderId="12" xfId="0" applyNumberFormat="1" applyFont="1" applyBorder="1" applyAlignment="1">
      <alignment horizontal="center"/>
    </xf>
    <xf numFmtId="0" fontId="10" fillId="0" borderId="0" xfId="1" applyFont="1"/>
    <xf numFmtId="0" fontId="0" fillId="0" borderId="0" xfId="0" applyFont="1"/>
    <xf numFmtId="0" fontId="2" fillId="0" borderId="0" xfId="0" applyFont="1" applyAlignment="1">
      <alignment horizontal="left" wrapText="1"/>
    </xf>
    <xf numFmtId="0" fontId="0" fillId="0" borderId="0" xfId="0" applyBorder="1" applyAlignment="1">
      <alignment horizontal="left" vertical="top" wrapText="1"/>
    </xf>
    <xf numFmtId="0" fontId="0" fillId="0" borderId="0" xfId="0" applyBorder="1" applyAlignment="1">
      <alignment horizontal="left"/>
    </xf>
    <xf numFmtId="0" fontId="12" fillId="0" borderId="0" xfId="0" applyFont="1"/>
    <xf numFmtId="0" fontId="0" fillId="0" borderId="0" xfId="0" applyAlignment="1">
      <alignment horizontal="left" vertical="center" wrapText="1"/>
    </xf>
    <xf numFmtId="0" fontId="17" fillId="0" borderId="0" xfId="2"/>
    <xf numFmtId="44" fontId="17" fillId="0" borderId="0" xfId="2" applyNumberFormat="1"/>
    <xf numFmtId="0" fontId="17" fillId="0" borderId="0" xfId="2" applyAlignment="1">
      <alignment horizontal="left"/>
    </xf>
    <xf numFmtId="0" fontId="17" fillId="0" borderId="0" xfId="2" applyFont="1" applyBorder="1" applyAlignment="1"/>
    <xf numFmtId="0" fontId="17" fillId="0" borderId="0" xfId="2" applyBorder="1"/>
    <xf numFmtId="0" fontId="17" fillId="0" borderId="0" xfId="2" applyProtection="1"/>
    <xf numFmtId="0" fontId="17" fillId="0" borderId="0" xfId="2" applyAlignment="1">
      <alignment wrapText="1"/>
    </xf>
    <xf numFmtId="0" fontId="17" fillId="0" borderId="34" xfId="2" applyFont="1" applyBorder="1" applyAlignment="1"/>
    <xf numFmtId="0" fontId="17" fillId="0" borderId="8" xfId="2" applyFont="1" applyBorder="1" applyAlignment="1"/>
    <xf numFmtId="0" fontId="17" fillId="0" borderId="9" xfId="2" applyFont="1" applyBorder="1" applyAlignment="1"/>
    <xf numFmtId="0" fontId="17" fillId="0" borderId="20" xfId="2" applyFont="1" applyBorder="1" applyAlignment="1"/>
    <xf numFmtId="0" fontId="17" fillId="0" borderId="2" xfId="2" applyFont="1" applyBorder="1" applyAlignment="1"/>
    <xf numFmtId="0" fontId="17" fillId="0" borderId="2" xfId="2" applyFont="1" applyBorder="1" applyAlignment="1" applyProtection="1"/>
    <xf numFmtId="0" fontId="17" fillId="0" borderId="2" xfId="2" applyFont="1" applyBorder="1" applyAlignment="1" applyProtection="1">
      <alignment horizontal="left"/>
    </xf>
    <xf numFmtId="0" fontId="17" fillId="0" borderId="8" xfId="2" applyFont="1" applyBorder="1" applyAlignment="1" applyProtection="1"/>
    <xf numFmtId="0" fontId="17" fillId="0" borderId="3" xfId="2" applyFont="1" applyBorder="1" applyAlignment="1" applyProtection="1"/>
    <xf numFmtId="0" fontId="17" fillId="0" borderId="37" xfId="2" applyFont="1" applyBorder="1" applyAlignment="1"/>
    <xf numFmtId="0" fontId="17" fillId="0" borderId="18" xfId="2" applyFont="1" applyBorder="1" applyAlignment="1">
      <alignment horizontal="left"/>
    </xf>
    <xf numFmtId="0" fontId="17" fillId="0" borderId="5" xfId="2" applyFont="1" applyBorder="1" applyAlignment="1" applyProtection="1"/>
    <xf numFmtId="0" fontId="17" fillId="0" borderId="0" xfId="2" applyBorder="1" applyProtection="1"/>
    <xf numFmtId="0" fontId="17" fillId="0" borderId="5" xfId="2" applyFont="1" applyBorder="1" applyAlignment="1"/>
    <xf numFmtId="0" fontId="17" fillId="0" borderId="37" xfId="2" applyFont="1" applyBorder="1" applyAlignment="1" applyProtection="1"/>
    <xf numFmtId="0" fontId="17" fillId="0" borderId="0" xfId="2" applyFont="1" applyBorder="1" applyAlignment="1" applyProtection="1"/>
    <xf numFmtId="0" fontId="17" fillId="0" borderId="0" xfId="2" applyBorder="1" applyAlignment="1" applyProtection="1">
      <alignment horizontal="left"/>
    </xf>
    <xf numFmtId="0" fontId="17" fillId="0" borderId="11" xfId="2" applyFont="1" applyBorder="1" applyAlignment="1"/>
    <xf numFmtId="164" fontId="17" fillId="0" borderId="0" xfId="2" applyNumberFormat="1"/>
    <xf numFmtId="0" fontId="17" fillId="0" borderId="39" xfId="2" applyBorder="1"/>
    <xf numFmtId="0" fontId="17" fillId="0" borderId="8" xfId="2" applyBorder="1"/>
    <xf numFmtId="0" fontId="17" fillId="0" borderId="8" xfId="2" applyBorder="1" applyAlignment="1">
      <alignment horizontal="left"/>
    </xf>
    <xf numFmtId="0" fontId="17" fillId="0" borderId="9" xfId="2" applyBorder="1"/>
    <xf numFmtId="0" fontId="17" fillId="0" borderId="38" xfId="2" applyBorder="1"/>
    <xf numFmtId="0" fontId="17" fillId="0" borderId="0" xfId="2" applyBorder="1" applyAlignment="1" applyProtection="1"/>
    <xf numFmtId="0" fontId="17" fillId="0" borderId="0" xfId="2" applyBorder="1" applyAlignment="1">
      <alignment horizontal="left"/>
    </xf>
    <xf numFmtId="0" fontId="17" fillId="0" borderId="34" xfId="2" applyFont="1" applyBorder="1" applyAlignment="1">
      <alignment horizontal="left"/>
    </xf>
    <xf numFmtId="0" fontId="17" fillId="0" borderId="8" xfId="2" applyFont="1" applyBorder="1" applyAlignment="1">
      <alignment horizontal="left"/>
    </xf>
    <xf numFmtId="0" fontId="17" fillId="0" borderId="9" xfId="2" applyFont="1" applyBorder="1" applyAlignment="1">
      <alignment horizontal="left"/>
    </xf>
    <xf numFmtId="0" fontId="17" fillId="0" borderId="34" xfId="2" applyFont="1" applyBorder="1" applyAlignment="1">
      <alignment horizontal="center"/>
    </xf>
    <xf numFmtId="0" fontId="17" fillId="0" borderId="8" xfId="2" applyFont="1" applyBorder="1" applyAlignment="1">
      <alignment horizontal="center"/>
    </xf>
    <xf numFmtId="0" fontId="17" fillId="0" borderId="0" xfId="2" applyFont="1" applyBorder="1" applyAlignment="1" applyProtection="1">
      <alignment horizontal="left"/>
    </xf>
    <xf numFmtId="0" fontId="17" fillId="0" borderId="5" xfId="2" applyFont="1" applyBorder="1" applyAlignment="1">
      <alignment horizontal="left"/>
    </xf>
    <xf numFmtId="0" fontId="17" fillId="0" borderId="5" xfId="2" applyFont="1" applyBorder="1" applyAlignment="1" applyProtection="1">
      <alignment horizontal="left"/>
    </xf>
    <xf numFmtId="0" fontId="17" fillId="0" borderId="2" xfId="2" applyFont="1" applyBorder="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xf>
    <xf numFmtId="0" fontId="3" fillId="0" borderId="0" xfId="1" applyFont="1" applyAlignment="1">
      <alignment horizontal="left" vertical="center"/>
    </xf>
    <xf numFmtId="0" fontId="0" fillId="0" borderId="0" xfId="0" applyBorder="1" applyAlignment="1">
      <alignment horizontal="left"/>
    </xf>
    <xf numFmtId="0" fontId="14" fillId="0" borderId="0" xfId="1" quotePrefix="1" applyFont="1" applyAlignment="1">
      <alignment horizontal="left"/>
    </xf>
    <xf numFmtId="0" fontId="3" fillId="0" borderId="0" xfId="1" applyAlignment="1">
      <alignment horizontal="left" vertical="center"/>
    </xf>
    <xf numFmtId="0" fontId="0" fillId="0" borderId="0" xfId="0" applyAlignment="1">
      <alignment horizontal="left"/>
    </xf>
    <xf numFmtId="0" fontId="23" fillId="0" borderId="0" xfId="0" applyFont="1" applyAlignment="1">
      <alignment horizontal="left" vertical="center"/>
    </xf>
    <xf numFmtId="0" fontId="0" fillId="0" borderId="0" xfId="0" applyAlignment="1">
      <alignment horizontal="left" vertical="center" wrapText="1"/>
    </xf>
    <xf numFmtId="0" fontId="14" fillId="0" borderId="0" xfId="1" quotePrefix="1" applyFont="1" applyAlignment="1">
      <alignment horizontal="left"/>
    </xf>
    <xf numFmtId="0" fontId="0" fillId="0" borderId="0" xfId="0" applyAlignment="1">
      <alignment horizontal="left" vertical="center"/>
    </xf>
    <xf numFmtId="0" fontId="3" fillId="0" borderId="0" xfId="1" applyFont="1" applyAlignment="1">
      <alignment horizontal="left" vertical="center"/>
    </xf>
    <xf numFmtId="0" fontId="26" fillId="0" borderId="0" xfId="1" applyFont="1" applyFill="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xf>
    <xf numFmtId="0" fontId="3" fillId="0" borderId="0" xfId="1" quotePrefix="1" applyAlignment="1">
      <alignment horizontal="left"/>
    </xf>
    <xf numFmtId="0" fontId="26" fillId="0" borderId="0" xfId="1" applyFont="1" applyAlignment="1">
      <alignment horizontal="left"/>
    </xf>
    <xf numFmtId="0" fontId="7" fillId="0" borderId="0" xfId="0" applyFont="1" applyAlignment="1">
      <alignment horizontal="lef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top" wrapText="1"/>
    </xf>
    <xf numFmtId="0" fontId="0" fillId="0" borderId="0" xfId="0" applyFont="1" applyAlignment="1">
      <alignment horizontal="left" vertical="top" wrapText="1"/>
    </xf>
    <xf numFmtId="0" fontId="26" fillId="0" borderId="0" xfId="1" applyFont="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5" fillId="0" borderId="0" xfId="0" applyFont="1" applyAlignment="1">
      <alignment horizontal="left" vertical="center"/>
    </xf>
    <xf numFmtId="0" fontId="2" fillId="0" borderId="0" xfId="0" applyFont="1" applyAlignment="1">
      <alignment horizontal="left"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2" fillId="0" borderId="0" xfId="0" applyFont="1" applyAlignment="1">
      <alignment horizontal="left" vertical="top" wrapText="1"/>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xf>
    <xf numFmtId="0" fontId="0" fillId="0" borderId="0" xfId="0" applyAlignment="1">
      <alignment horizontal="left" wrapText="1"/>
    </xf>
    <xf numFmtId="0" fontId="5" fillId="0" borderId="0" xfId="0" applyFont="1" applyAlignment="1">
      <alignment horizontal="center" vertical="center"/>
    </xf>
    <xf numFmtId="0" fontId="11" fillId="0" borderId="0" xfId="0" applyFont="1" applyAlignment="1">
      <alignment horizontal="center" vertical="center"/>
    </xf>
    <xf numFmtId="0" fontId="26" fillId="0" borderId="0" xfId="1" applyFont="1" applyFill="1" applyAlignment="1">
      <alignment horizontal="left"/>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16" fillId="0" borderId="0" xfId="0" applyFont="1" applyAlignment="1">
      <alignment horizontal="center" vertical="center"/>
    </xf>
    <xf numFmtId="0" fontId="15" fillId="0" borderId="0" xfId="0" applyFont="1" applyAlignment="1">
      <alignment horizontal="left"/>
    </xf>
    <xf numFmtId="0" fontId="0" fillId="0" borderId="7"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49" fontId="17" fillId="0" borderId="18" xfId="2" applyNumberFormat="1" applyFont="1" applyBorder="1" applyAlignment="1" applyProtection="1">
      <alignment horizontal="left"/>
      <protection locked="0"/>
    </xf>
    <xf numFmtId="49" fontId="17" fillId="0" borderId="5" xfId="2" applyNumberFormat="1" applyFont="1" applyBorder="1" applyAlignment="1" applyProtection="1">
      <alignment horizontal="left"/>
      <protection locked="0"/>
    </xf>
    <xf numFmtId="49" fontId="17" fillId="0" borderId="6" xfId="2" applyNumberFormat="1" applyFont="1" applyBorder="1" applyAlignment="1" applyProtection="1">
      <alignment horizontal="left"/>
      <protection locked="0"/>
    </xf>
    <xf numFmtId="0" fontId="17" fillId="0" borderId="4" xfId="2" applyFont="1" applyBorder="1" applyAlignment="1" applyProtection="1">
      <alignment horizontal="left"/>
      <protection locked="0"/>
    </xf>
    <xf numFmtId="0" fontId="17" fillId="0" borderId="5" xfId="2" applyFont="1" applyBorder="1" applyAlignment="1" applyProtection="1">
      <alignment horizontal="left"/>
      <protection locked="0"/>
    </xf>
    <xf numFmtId="0" fontId="17" fillId="0" borderId="6" xfId="2" applyFont="1" applyBorder="1" applyAlignment="1" applyProtection="1">
      <alignment horizontal="left"/>
      <protection locked="0"/>
    </xf>
    <xf numFmtId="0" fontId="17" fillId="0" borderId="19" xfId="2" applyFont="1" applyBorder="1" applyAlignment="1" applyProtection="1">
      <alignment horizontal="left"/>
      <protection locked="0"/>
    </xf>
    <xf numFmtId="0" fontId="19" fillId="0" borderId="20" xfId="2" applyFont="1" applyBorder="1" applyAlignment="1">
      <alignment horizontal="left"/>
    </xf>
    <xf numFmtId="0" fontId="19" fillId="0" borderId="2" xfId="2" applyFont="1" applyBorder="1" applyAlignment="1">
      <alignment horizontal="left"/>
    </xf>
    <xf numFmtId="0" fontId="19" fillId="0" borderId="3" xfId="2" applyFont="1" applyBorder="1" applyAlignment="1">
      <alignment horizontal="left"/>
    </xf>
    <xf numFmtId="0" fontId="19" fillId="0" borderId="1" xfId="2" applyFont="1" applyBorder="1" applyAlignment="1">
      <alignment horizontal="left"/>
    </xf>
    <xf numFmtId="0" fontId="19" fillId="0" borderId="21" xfId="2" applyFont="1" applyBorder="1" applyAlignment="1">
      <alignment horizontal="left"/>
    </xf>
    <xf numFmtId="0" fontId="17" fillId="0" borderId="18" xfId="2" applyFont="1" applyBorder="1" applyAlignment="1" applyProtection="1">
      <alignment horizontal="left"/>
      <protection locked="0"/>
    </xf>
    <xf numFmtId="0" fontId="18" fillId="0" borderId="0" xfId="2" applyFont="1" applyAlignment="1">
      <alignment horizontal="center"/>
    </xf>
    <xf numFmtId="0" fontId="19" fillId="0" borderId="0" xfId="2" applyFont="1" applyAlignment="1">
      <alignment horizontal="center"/>
    </xf>
    <xf numFmtId="0" fontId="20" fillId="0" borderId="0" xfId="2" applyFont="1" applyAlignment="1">
      <alignment horizontal="center"/>
    </xf>
    <xf numFmtId="0" fontId="18" fillId="0" borderId="0" xfId="2" applyFont="1" applyAlignment="1"/>
    <xf numFmtId="0" fontId="18" fillId="0" borderId="0" xfId="2" applyFont="1" applyAlignment="1">
      <alignment vertical="top"/>
    </xf>
    <xf numFmtId="0" fontId="17" fillId="0" borderId="0" xfId="2" applyAlignment="1">
      <alignment vertical="top"/>
    </xf>
    <xf numFmtId="0" fontId="19" fillId="0" borderId="13" xfId="2" applyFont="1" applyBorder="1" applyAlignment="1">
      <alignment horizontal="left"/>
    </xf>
    <xf numFmtId="0" fontId="19" fillId="0" borderId="14" xfId="2" applyFont="1" applyBorder="1" applyAlignment="1">
      <alignment horizontal="left"/>
    </xf>
    <xf numFmtId="0" fontId="19" fillId="0" borderId="15" xfId="2" applyFont="1" applyBorder="1" applyAlignment="1">
      <alignment horizontal="left"/>
    </xf>
    <xf numFmtId="0" fontId="19" fillId="0" borderId="16" xfId="2" applyFont="1" applyBorder="1" applyAlignment="1">
      <alignment horizontal="left"/>
    </xf>
    <xf numFmtId="0" fontId="19" fillId="0" borderId="17" xfId="2" applyFont="1" applyBorder="1" applyAlignment="1">
      <alignment horizontal="left"/>
    </xf>
    <xf numFmtId="0" fontId="17" fillId="0" borderId="27" xfId="2" applyBorder="1" applyAlignment="1">
      <alignment horizontal="center"/>
    </xf>
    <xf numFmtId="0" fontId="17" fillId="0" borderId="28" xfId="2" applyFont="1" applyBorder="1" applyAlignment="1">
      <alignment horizontal="left"/>
    </xf>
    <xf numFmtId="0" fontId="17" fillId="0" borderId="29" xfId="2" applyFont="1" applyBorder="1" applyAlignment="1">
      <alignment horizontal="left"/>
    </xf>
    <xf numFmtId="0" fontId="17" fillId="0" borderId="30" xfId="2" applyFont="1" applyBorder="1" applyAlignment="1"/>
    <xf numFmtId="0" fontId="17" fillId="0" borderId="29" xfId="2" applyFont="1" applyBorder="1" applyAlignment="1"/>
    <xf numFmtId="0" fontId="17" fillId="0" borderId="31" xfId="2" applyFont="1" applyBorder="1" applyAlignment="1"/>
    <xf numFmtId="0" fontId="17" fillId="0" borderId="32" xfId="2" applyFont="1" applyBorder="1" applyAlignment="1">
      <alignment horizontal="center"/>
    </xf>
    <xf numFmtId="0" fontId="17" fillId="0" borderId="33" xfId="2" applyFont="1" applyBorder="1" applyAlignment="1">
      <alignment horizontal="center"/>
    </xf>
    <xf numFmtId="0" fontId="21" fillId="0" borderId="34" xfId="2" applyFont="1" applyBorder="1" applyAlignment="1">
      <alignment horizontal="left"/>
    </xf>
    <xf numFmtId="0" fontId="17" fillId="0" borderId="8" xfId="2" applyFont="1" applyBorder="1" applyAlignment="1">
      <alignment horizontal="left"/>
    </xf>
    <xf numFmtId="5" fontId="17" fillId="0" borderId="12" xfId="3" applyNumberFormat="1" applyFont="1" applyFill="1" applyBorder="1" applyAlignment="1" applyProtection="1">
      <alignment horizontal="left"/>
      <protection locked="0"/>
    </xf>
    <xf numFmtId="5" fontId="17" fillId="0" borderId="12" xfId="2" applyNumberFormat="1" applyFill="1" applyBorder="1" applyAlignment="1" applyProtection="1">
      <alignment horizontal="left"/>
      <protection locked="0"/>
    </xf>
    <xf numFmtId="5" fontId="17" fillId="0" borderId="35" xfId="2" applyNumberFormat="1" applyFill="1" applyBorder="1" applyAlignment="1" applyProtection="1">
      <alignment horizontal="left"/>
      <protection locked="0"/>
    </xf>
    <xf numFmtId="0" fontId="17" fillId="0" borderId="22" xfId="2" applyFont="1" applyBorder="1" applyAlignment="1" applyProtection="1">
      <alignment horizontal="left"/>
      <protection locked="0"/>
    </xf>
    <xf numFmtId="0" fontId="17" fillId="0" borderId="23" xfId="2" applyFont="1" applyBorder="1" applyAlignment="1" applyProtection="1">
      <alignment horizontal="left"/>
      <protection locked="0"/>
    </xf>
    <xf numFmtId="0" fontId="17" fillId="0" borderId="24" xfId="2" applyFont="1" applyBorder="1" applyAlignment="1" applyProtection="1">
      <alignment horizontal="left"/>
      <protection locked="0"/>
    </xf>
    <xf numFmtId="0" fontId="17" fillId="0" borderId="25" xfId="2" applyFont="1" applyBorder="1" applyAlignment="1" applyProtection="1">
      <alignment horizontal="left"/>
      <protection locked="0"/>
    </xf>
    <xf numFmtId="0" fontId="17" fillId="0" borderId="26" xfId="2" applyFont="1" applyBorder="1" applyAlignment="1" applyProtection="1">
      <alignment horizontal="left"/>
      <protection locked="0"/>
    </xf>
    <xf numFmtId="0" fontId="17" fillId="0" borderId="34" xfId="2" applyFont="1" applyBorder="1" applyAlignment="1">
      <alignment horizontal="left"/>
    </xf>
    <xf numFmtId="0" fontId="17" fillId="0" borderId="9" xfId="2" applyFont="1" applyBorder="1" applyAlignment="1">
      <alignment horizontal="left"/>
    </xf>
    <xf numFmtId="0" fontId="21" fillId="0" borderId="8" xfId="2" applyFont="1" applyBorder="1" applyAlignment="1">
      <alignment horizontal="left"/>
    </xf>
    <xf numFmtId="0" fontId="21" fillId="0" borderId="9" xfId="2" applyFont="1" applyBorder="1" applyAlignment="1">
      <alignment horizontal="left"/>
    </xf>
    <xf numFmtId="5" fontId="17" fillId="0" borderId="7" xfId="3" applyNumberFormat="1" applyFont="1" applyFill="1" applyBorder="1" applyAlignment="1" applyProtection="1">
      <alignment horizontal="left"/>
      <protection locked="0"/>
    </xf>
    <xf numFmtId="5" fontId="17" fillId="0" borderId="8" xfId="3" applyNumberFormat="1" applyFont="1" applyFill="1" applyBorder="1" applyAlignment="1" applyProtection="1">
      <alignment horizontal="left"/>
      <protection locked="0"/>
    </xf>
    <xf numFmtId="5" fontId="17" fillId="0" borderId="9" xfId="3" applyNumberFormat="1" applyFont="1" applyFill="1" applyBorder="1" applyAlignment="1" applyProtection="1">
      <alignment horizontal="left"/>
      <protection locked="0"/>
    </xf>
    <xf numFmtId="5" fontId="17" fillId="0" borderId="36" xfId="3" applyNumberFormat="1" applyFont="1" applyFill="1" applyBorder="1" applyAlignment="1" applyProtection="1">
      <alignment horizontal="left"/>
      <protection locked="0"/>
    </xf>
    <xf numFmtId="0" fontId="17" fillId="0" borderId="8" xfId="2" applyFont="1" applyBorder="1" applyAlignment="1" applyProtection="1">
      <alignment horizontal="left"/>
      <protection locked="0"/>
    </xf>
    <xf numFmtId="0" fontId="17" fillId="0" borderId="0" xfId="2" applyFont="1" applyBorder="1" applyAlignment="1">
      <alignment horizontal="left"/>
    </xf>
    <xf numFmtId="5" fontId="17" fillId="0" borderId="1" xfId="2" applyNumberFormat="1" applyFont="1" applyFill="1" applyBorder="1" applyAlignment="1">
      <alignment horizontal="center"/>
    </xf>
    <xf numFmtId="5" fontId="17" fillId="0" borderId="2" xfId="2" applyNumberFormat="1" applyFont="1" applyFill="1" applyBorder="1" applyAlignment="1">
      <alignment horizontal="center"/>
    </xf>
    <xf numFmtId="5" fontId="17" fillId="0" borderId="21" xfId="2" applyNumberFormat="1" applyFont="1" applyFill="1" applyBorder="1" applyAlignment="1">
      <alignment horizontal="center"/>
    </xf>
    <xf numFmtId="5" fontId="17" fillId="0" borderId="10" xfId="2" applyNumberFormat="1" applyFont="1" applyFill="1" applyBorder="1" applyAlignment="1">
      <alignment horizontal="center"/>
    </xf>
    <xf numFmtId="5" fontId="17" fillId="0" borderId="0" xfId="2" applyNumberFormat="1" applyFont="1" applyFill="1" applyBorder="1" applyAlignment="1">
      <alignment horizontal="center"/>
    </xf>
    <xf numFmtId="5" fontId="17" fillId="0" borderId="38" xfId="2" applyNumberFormat="1" applyFont="1" applyFill="1" applyBorder="1" applyAlignment="1">
      <alignment horizontal="center"/>
    </xf>
    <xf numFmtId="5" fontId="17" fillId="0" borderId="4" xfId="2" applyNumberFormat="1" applyFont="1" applyFill="1" applyBorder="1" applyAlignment="1">
      <alignment horizontal="center"/>
    </xf>
    <xf numFmtId="5" fontId="17" fillId="0" borderId="5" xfId="2" applyNumberFormat="1" applyFont="1" applyFill="1" applyBorder="1" applyAlignment="1">
      <alignment horizontal="center"/>
    </xf>
    <xf numFmtId="5" fontId="17" fillId="0" borderId="19" xfId="2" applyNumberFormat="1" applyFont="1" applyFill="1" applyBorder="1" applyAlignment="1">
      <alignment horizontal="center"/>
    </xf>
    <xf numFmtId="0" fontId="17" fillId="0" borderId="5" xfId="2" applyFont="1" applyBorder="1" applyAlignment="1">
      <alignment horizontal="left"/>
    </xf>
    <xf numFmtId="0" fontId="17" fillId="0" borderId="5" xfId="2" applyFont="1" applyBorder="1" applyAlignment="1" applyProtection="1">
      <alignment horizontal="left"/>
    </xf>
    <xf numFmtId="0" fontId="17" fillId="0" borderId="20" xfId="2" applyFont="1" applyBorder="1" applyAlignment="1">
      <alignment horizontal="left"/>
    </xf>
    <xf numFmtId="0" fontId="17" fillId="0" borderId="2" xfId="2" applyFont="1" applyBorder="1" applyAlignment="1">
      <alignment horizontal="left"/>
    </xf>
    <xf numFmtId="0" fontId="17" fillId="0" borderId="3" xfId="2" applyFont="1" applyBorder="1" applyAlignment="1">
      <alignment horizontal="left"/>
    </xf>
    <xf numFmtId="5" fontId="17" fillId="0" borderId="35" xfId="3" applyNumberFormat="1" applyFont="1" applyFill="1" applyBorder="1" applyAlignment="1" applyProtection="1">
      <alignment horizontal="left"/>
      <protection locked="0"/>
    </xf>
    <xf numFmtId="0" fontId="17" fillId="0" borderId="2" xfId="2" applyBorder="1" applyAlignment="1">
      <alignment horizontal="center"/>
    </xf>
    <xf numFmtId="49" fontId="17" fillId="0" borderId="8" xfId="2" applyNumberFormat="1" applyBorder="1" applyProtection="1">
      <protection locked="0"/>
    </xf>
    <xf numFmtId="164" fontId="17" fillId="0" borderId="12" xfId="3" applyNumberFormat="1" applyFont="1" applyFill="1" applyBorder="1" applyAlignment="1" applyProtection="1">
      <alignment horizontal="left"/>
      <protection locked="0"/>
    </xf>
    <xf numFmtId="164" fontId="17" fillId="0" borderId="35" xfId="3" applyNumberFormat="1" applyFont="1" applyFill="1" applyBorder="1" applyAlignment="1" applyProtection="1">
      <alignment horizontal="left"/>
      <protection locked="0"/>
    </xf>
    <xf numFmtId="0" fontId="17" fillId="0" borderId="37" xfId="2" applyFont="1" applyBorder="1" applyAlignment="1">
      <alignment horizontal="left"/>
    </xf>
    <xf numFmtId="5" fontId="17" fillId="0" borderId="7" xfId="2" applyNumberFormat="1" applyFont="1" applyFill="1" applyBorder="1" applyAlignment="1">
      <alignment horizontal="center"/>
    </xf>
    <xf numFmtId="5" fontId="17" fillId="0" borderId="8" xfId="2" applyNumberFormat="1" applyFont="1" applyFill="1" applyBorder="1" applyAlignment="1">
      <alignment horizontal="center"/>
    </xf>
    <xf numFmtId="5" fontId="17" fillId="0" borderId="36" xfId="2" applyNumberFormat="1" applyFont="1" applyFill="1" applyBorder="1" applyAlignment="1">
      <alignment horizontal="center"/>
    </xf>
    <xf numFmtId="0" fontId="17" fillId="0" borderId="0" xfId="2" applyFont="1" applyBorder="1" applyAlignment="1">
      <alignment horizontal="center"/>
    </xf>
    <xf numFmtId="49" fontId="17" fillId="0" borderId="5" xfId="2" applyNumberFormat="1" applyFont="1" applyBorder="1" applyAlignment="1" applyProtection="1">
      <protection locked="0"/>
    </xf>
    <xf numFmtId="164" fontId="17" fillId="0" borderId="7" xfId="2" applyNumberFormat="1" applyFont="1" applyFill="1" applyBorder="1" applyAlignment="1" applyProtection="1">
      <alignment horizontal="left"/>
      <protection locked="0"/>
    </xf>
    <xf numFmtId="164" fontId="17" fillId="0" borderId="8" xfId="2" applyNumberFormat="1" applyFont="1" applyFill="1" applyBorder="1" applyAlignment="1" applyProtection="1">
      <alignment horizontal="left"/>
      <protection locked="0"/>
    </xf>
    <xf numFmtId="164" fontId="17" fillId="0" borderId="7" xfId="3" applyNumberFormat="1" applyFont="1" applyFill="1" applyBorder="1" applyAlignment="1" applyProtection="1">
      <alignment horizontal="left"/>
      <protection locked="0"/>
    </xf>
    <xf numFmtId="164" fontId="17" fillId="0" borderId="8" xfId="3" applyNumberFormat="1" applyFont="1" applyFill="1" applyBorder="1" applyAlignment="1" applyProtection="1">
      <alignment horizontal="left"/>
      <protection locked="0"/>
    </xf>
    <xf numFmtId="164" fontId="17" fillId="0" borderId="36" xfId="3" applyNumberFormat="1" applyFont="1" applyFill="1" applyBorder="1" applyAlignment="1" applyProtection="1">
      <alignment horizontal="left"/>
      <protection locked="0"/>
    </xf>
    <xf numFmtId="0" fontId="17" fillId="0" borderId="37" xfId="2" applyFont="1" applyBorder="1" applyAlignment="1" applyProtection="1">
      <alignment horizontal="left"/>
    </xf>
    <xf numFmtId="0" fontId="17" fillId="0" borderId="0" xfId="2" applyFont="1" applyBorder="1" applyAlignment="1" applyProtection="1">
      <alignment horizontal="left"/>
    </xf>
    <xf numFmtId="5" fontId="17" fillId="0" borderId="1" xfId="2" applyNumberFormat="1" applyFont="1" applyFill="1" applyBorder="1" applyAlignment="1">
      <alignment horizontal="left"/>
    </xf>
    <xf numFmtId="5" fontId="17" fillId="0" borderId="2" xfId="2" applyNumberFormat="1" applyFont="1" applyFill="1" applyBorder="1" applyAlignment="1">
      <alignment horizontal="left"/>
    </xf>
    <xf numFmtId="5" fontId="17" fillId="0" borderId="21" xfId="2" applyNumberFormat="1" applyFont="1" applyFill="1" applyBorder="1" applyAlignment="1">
      <alignment horizontal="left"/>
    </xf>
    <xf numFmtId="0" fontId="17" fillId="0" borderId="34" xfId="2" applyFont="1" applyBorder="1" applyAlignment="1">
      <alignment horizontal="left" wrapText="1"/>
    </xf>
    <xf numFmtId="0" fontId="17" fillId="0" borderId="8" xfId="2" applyFont="1" applyBorder="1" applyAlignment="1">
      <alignment horizontal="left" wrapText="1"/>
    </xf>
    <xf numFmtId="0" fontId="17" fillId="0" borderId="9" xfId="2" applyFont="1" applyBorder="1" applyAlignment="1">
      <alignment horizontal="left" wrapText="1"/>
    </xf>
    <xf numFmtId="5" fontId="21" fillId="0" borderId="12" xfId="3" applyNumberFormat="1" applyFont="1" applyFill="1" applyBorder="1" applyAlignment="1" applyProtection="1">
      <alignment horizontal="left"/>
    </xf>
    <xf numFmtId="5" fontId="21" fillId="0" borderId="35" xfId="3" applyNumberFormat="1" applyFont="1" applyFill="1" applyBorder="1" applyAlignment="1" applyProtection="1">
      <alignment horizontal="left"/>
    </xf>
    <xf numFmtId="0" fontId="17" fillId="0" borderId="34" xfId="2" applyFont="1" applyBorder="1" applyAlignment="1">
      <alignment horizontal="center"/>
    </xf>
    <xf numFmtId="0" fontId="17" fillId="0" borderId="8" xfId="2" applyFont="1" applyBorder="1" applyAlignment="1">
      <alignment horizontal="center"/>
    </xf>
    <xf numFmtId="0" fontId="17" fillId="0" borderId="8" xfId="2" applyFont="1" applyBorder="1" applyAlignment="1" applyProtection="1">
      <alignment horizontal="center"/>
      <protection locked="0"/>
    </xf>
    <xf numFmtId="5" fontId="17" fillId="0" borderId="7" xfId="3" applyNumberFormat="1" applyFont="1" applyBorder="1" applyAlignment="1" applyProtection="1">
      <alignment horizontal="left"/>
    </xf>
    <xf numFmtId="5" fontId="17" fillId="0" borderId="8" xfId="3" applyNumberFormat="1" applyFont="1" applyBorder="1" applyAlignment="1" applyProtection="1">
      <alignment horizontal="left"/>
    </xf>
    <xf numFmtId="5" fontId="17" fillId="0" borderId="9" xfId="3" applyNumberFormat="1" applyFont="1" applyBorder="1" applyAlignment="1" applyProtection="1">
      <alignment horizontal="left"/>
    </xf>
    <xf numFmtId="5" fontId="17" fillId="0" borderId="36" xfId="3" applyNumberFormat="1" applyFont="1" applyBorder="1" applyAlignment="1" applyProtection="1">
      <alignment horizontal="left"/>
    </xf>
    <xf numFmtId="5" fontId="17" fillId="0" borderId="7" xfId="2" applyNumberFormat="1" applyBorder="1" applyAlignment="1" applyProtection="1">
      <alignment horizontal="left"/>
    </xf>
    <xf numFmtId="5" fontId="17" fillId="0" borderId="8" xfId="2" applyNumberFormat="1" applyBorder="1" applyAlignment="1" applyProtection="1">
      <alignment horizontal="left"/>
    </xf>
    <xf numFmtId="5" fontId="17" fillId="0" borderId="9" xfId="2" applyNumberFormat="1" applyBorder="1" applyAlignment="1" applyProtection="1">
      <alignment horizontal="left"/>
    </xf>
    <xf numFmtId="5" fontId="17" fillId="0" borderId="36" xfId="2" applyNumberFormat="1" applyBorder="1" applyAlignment="1" applyProtection="1">
      <alignment horizontal="left"/>
    </xf>
    <xf numFmtId="0" fontId="19" fillId="0" borderId="20" xfId="2" applyFont="1" applyBorder="1" applyAlignment="1">
      <alignment horizontal="left" vertical="top"/>
    </xf>
    <xf numFmtId="0" fontId="19" fillId="0" borderId="2" xfId="2" applyFont="1" applyBorder="1" applyAlignment="1">
      <alignment horizontal="left" vertical="top"/>
    </xf>
    <xf numFmtId="0" fontId="19" fillId="0" borderId="21" xfId="2" applyFont="1" applyBorder="1" applyAlignment="1">
      <alignment horizontal="left" vertical="top"/>
    </xf>
    <xf numFmtId="0" fontId="17" fillId="0" borderId="22" xfId="2" applyBorder="1" applyAlignment="1" applyProtection="1">
      <alignment horizontal="left"/>
      <protection locked="0"/>
    </xf>
    <xf numFmtId="0" fontId="17" fillId="0" borderId="23" xfId="2" applyBorder="1" applyAlignment="1" applyProtection="1">
      <alignment horizontal="left"/>
      <protection locked="0"/>
    </xf>
    <xf numFmtId="0" fontId="17" fillId="0" borderId="26" xfId="2" applyBorder="1" applyAlignment="1" applyProtection="1">
      <alignment horizontal="left"/>
      <protection locked="0"/>
    </xf>
    <xf numFmtId="0" fontId="17" fillId="0" borderId="8" xfId="2" applyFont="1" applyBorder="1" applyAlignment="1" applyProtection="1">
      <alignment horizontal="right"/>
      <protection locked="0"/>
    </xf>
    <xf numFmtId="5" fontId="17" fillId="0" borderId="12" xfId="3" applyNumberFormat="1" applyFont="1" applyBorder="1" applyAlignment="1" applyProtection="1">
      <alignment horizontal="left"/>
    </xf>
    <xf numFmtId="5" fontId="17" fillId="0" borderId="35" xfId="3" applyNumberFormat="1" applyFont="1" applyBorder="1" applyAlignment="1" applyProtection="1">
      <alignment horizontal="left"/>
    </xf>
  </cellXfs>
  <cellStyles count="4">
    <cellStyle name="Currency 2" xfId="3"/>
    <cellStyle name="Hyperlink" xfId="1" builtinId="8"/>
    <cellStyle name="Normal" xfId="0" builtinId="0"/>
    <cellStyle name="Normal 2" xfId="2"/>
  </cellStyles>
  <dxfs count="5">
    <dxf>
      <font>
        <color theme="0"/>
      </font>
    </dxf>
    <dxf>
      <font>
        <color theme="0"/>
      </font>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9</xdr:col>
      <xdr:colOff>363876</xdr:colOff>
      <xdr:row>11</xdr:row>
      <xdr:rowOff>117725</xdr:rowOff>
    </xdr:from>
    <xdr:ext cx="1739116" cy="1161194"/>
    <xdr:sp macro="" textlink="">
      <xdr:nvSpPr>
        <xdr:cNvPr id="2" name="TextBox 1"/>
        <xdr:cNvSpPr txBox="1"/>
      </xdr:nvSpPr>
      <xdr:spPr>
        <a:xfrm>
          <a:off x="6364626" y="2899025"/>
          <a:ext cx="1739116" cy="1161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0</xdr:col>
      <xdr:colOff>2</xdr:colOff>
      <xdr:row>144</xdr:row>
      <xdr:rowOff>190499</xdr:rowOff>
    </xdr:from>
    <xdr:to>
      <xdr:col>7</xdr:col>
      <xdr:colOff>553642</xdr:colOff>
      <xdr:row>178</xdr:row>
      <xdr:rowOff>160230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 y="45160405"/>
          <a:ext cx="5220890" cy="6446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47625</xdr:rowOff>
        </xdr:from>
        <xdr:to>
          <xdr:col>12</xdr:col>
          <xdr:colOff>114300</xdr:colOff>
          <xdr:row>48</xdr:row>
          <xdr:rowOff>114300</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29935</xdr:colOff>
      <xdr:row>0</xdr:row>
      <xdr:rowOff>54429</xdr:rowOff>
    </xdr:from>
    <xdr:ext cx="457540" cy="454138"/>
    <xdr:pic>
      <xdr:nvPicPr>
        <xdr:cNvPr id="2" name="Picture 1" descr="ITD Logo color"/>
        <xdr:cNvPicPr>
          <a:picLocks noChangeAspect="1" noChangeArrowheads="1"/>
        </xdr:cNvPicPr>
      </xdr:nvPicPr>
      <xdr:blipFill>
        <a:blip xmlns:r="http://schemas.openxmlformats.org/officeDocument/2006/relationships" r:embed="rId1" cstate="print"/>
        <a:srcRect/>
        <a:stretch>
          <a:fillRect/>
        </a:stretch>
      </xdr:blipFill>
      <xdr:spPr bwMode="auto">
        <a:xfrm>
          <a:off x="77560" y="54429"/>
          <a:ext cx="457540" cy="454138"/>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xdr:col>
          <xdr:colOff>142875</xdr:colOff>
          <xdr:row>22</xdr:row>
          <xdr:rowOff>47625</xdr:rowOff>
        </xdr:from>
        <xdr:to>
          <xdr:col>3</xdr:col>
          <xdr:colOff>85725</xdr:colOff>
          <xdr:row>23</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95250</xdr:rowOff>
        </xdr:from>
        <xdr:to>
          <xdr:col>3</xdr:col>
          <xdr:colOff>85725</xdr:colOff>
          <xdr:row>25</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47625</xdr:rowOff>
        </xdr:from>
        <xdr:to>
          <xdr:col>10</xdr:col>
          <xdr:colOff>133350</xdr:colOff>
          <xdr:row>15</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47625</xdr:rowOff>
        </xdr:from>
        <xdr:to>
          <xdr:col>13</xdr:col>
          <xdr:colOff>133350</xdr:colOff>
          <xdr:row>15</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47625</xdr:rowOff>
        </xdr:from>
        <xdr:to>
          <xdr:col>17</xdr:col>
          <xdr:colOff>104775</xdr:colOff>
          <xdr:row>15</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47625</xdr:rowOff>
        </xdr:from>
        <xdr:to>
          <xdr:col>21</xdr:col>
          <xdr:colOff>104775</xdr:colOff>
          <xdr:row>15</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47625</xdr:rowOff>
        </xdr:from>
        <xdr:to>
          <xdr:col>9</xdr:col>
          <xdr:colOff>114300</xdr:colOff>
          <xdr:row>21</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47625</xdr:rowOff>
        </xdr:from>
        <xdr:to>
          <xdr:col>12</xdr:col>
          <xdr:colOff>114300</xdr:colOff>
          <xdr:row>21</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mpo.org/?page_id=83" TargetMode="External"/><Relationship Id="rId7" Type="http://schemas.openxmlformats.org/officeDocument/2006/relationships/drawing" Target="../drawings/drawing1.xml"/><Relationship Id="rId2" Type="http://schemas.openxmlformats.org/officeDocument/2006/relationships/hyperlink" Target="https://apps.itd.idaho.gov/apps/webcars/" TargetMode="External"/><Relationship Id="rId1" Type="http://schemas.openxmlformats.org/officeDocument/2006/relationships/hyperlink" Target="http://www.bmpo.org/?page_id=83" TargetMode="External"/><Relationship Id="rId6" Type="http://schemas.openxmlformats.org/officeDocument/2006/relationships/printerSettings" Target="../printerSettings/printerSettings1.bin"/><Relationship Id="rId5" Type="http://schemas.openxmlformats.org/officeDocument/2006/relationships/hyperlink" Target="http://www.bmpo.org/wp-content/uploads/2016/05/2040-LRTP.pdf" TargetMode="External"/><Relationship Id="rId4" Type="http://schemas.openxmlformats.org/officeDocument/2006/relationships/hyperlink" Target="http://www.bmpo.org/wp-content/uploads/2016/05/2040-LRTP.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mpo.org/?page_id=83" TargetMode="External"/><Relationship Id="rId1" Type="http://schemas.openxmlformats.org/officeDocument/2006/relationships/hyperlink" Target="http://www.bmpo.org/wp-content/uploads/2016/05/2040-LRTP.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apps.itd.idaho.gov/apps/webcars/" TargetMode="External"/><Relationship Id="rId2" Type="http://schemas.openxmlformats.org/officeDocument/2006/relationships/hyperlink" Target="http://www.bmpo.org/?page_id=83" TargetMode="External"/><Relationship Id="rId1" Type="http://schemas.openxmlformats.org/officeDocument/2006/relationships/hyperlink" Target="https://apps.itd.idaho.gov/apps/webc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1"/>
  <sheetViews>
    <sheetView showGridLines="0" tabSelected="1" zoomScale="130" zoomScaleNormal="130" workbookViewId="0">
      <selection sqref="A1:I1"/>
    </sheetView>
  </sheetViews>
  <sheetFormatPr defaultRowHeight="15" x14ac:dyDescent="0.25"/>
  <cols>
    <col min="1" max="9" width="10" customWidth="1"/>
  </cols>
  <sheetData>
    <row r="1" spans="1:9" ht="18.75" x14ac:dyDescent="0.25">
      <c r="A1" s="155" t="s">
        <v>134</v>
      </c>
      <c r="B1" s="155"/>
      <c r="C1" s="155"/>
      <c r="D1" s="155"/>
      <c r="E1" s="155"/>
      <c r="F1" s="155"/>
      <c r="G1" s="155"/>
      <c r="H1" s="155"/>
      <c r="I1" s="155"/>
    </row>
    <row r="2" spans="1:9" ht="18.75" x14ac:dyDescent="0.25">
      <c r="A2" s="156" t="s">
        <v>130</v>
      </c>
      <c r="B2" s="156"/>
      <c r="C2" s="156"/>
      <c r="D2" s="156"/>
      <c r="E2" s="156"/>
      <c r="F2" s="156"/>
      <c r="G2" s="156"/>
      <c r="H2" s="156"/>
      <c r="I2" s="156"/>
    </row>
    <row r="3" spans="1:9" ht="18.75" customHeight="1" x14ac:dyDescent="0.25">
      <c r="A3" s="164" t="s">
        <v>213</v>
      </c>
      <c r="B3" s="164"/>
      <c r="C3" s="164"/>
      <c r="D3" s="164"/>
      <c r="E3" s="164"/>
      <c r="F3" s="164"/>
      <c r="G3" s="164"/>
      <c r="H3" s="164"/>
      <c r="I3" s="164"/>
    </row>
    <row r="4" spans="1:9" x14ac:dyDescent="0.25">
      <c r="A4" s="6"/>
    </row>
    <row r="5" spans="1:9" ht="59.25" customHeight="1" x14ac:dyDescent="0.25">
      <c r="A5" s="110" t="s">
        <v>46</v>
      </c>
      <c r="B5" s="111"/>
      <c r="C5" s="111"/>
      <c r="D5" s="111"/>
      <c r="E5" s="111"/>
      <c r="F5" s="111"/>
      <c r="G5" s="111"/>
      <c r="H5" s="111"/>
      <c r="I5" s="112"/>
    </row>
    <row r="6" spans="1:9" x14ac:dyDescent="0.25">
      <c r="B6" s="8"/>
    </row>
    <row r="7" spans="1:9" ht="15.75" customHeight="1" x14ac:dyDescent="0.25">
      <c r="A7" s="90" t="s">
        <v>195</v>
      </c>
      <c r="B7" s="90"/>
      <c r="C7" s="90"/>
      <c r="D7" s="90"/>
      <c r="E7" s="90"/>
      <c r="F7" s="90"/>
      <c r="G7" s="90"/>
      <c r="H7" s="90"/>
      <c r="I7" s="90"/>
    </row>
    <row r="9" spans="1:9" ht="17.25" x14ac:dyDescent="0.3">
      <c r="A9" s="157" t="s">
        <v>75</v>
      </c>
      <c r="B9" s="157"/>
      <c r="C9" s="157"/>
      <c r="D9" s="157"/>
      <c r="E9" s="157"/>
      <c r="F9" s="157"/>
      <c r="G9" s="157"/>
      <c r="H9" s="157"/>
      <c r="I9" s="157"/>
    </row>
    <row r="10" spans="1:9" ht="30" customHeight="1" x14ac:dyDescent="0.25">
      <c r="A10" s="114" t="s">
        <v>57</v>
      </c>
      <c r="B10" s="114"/>
      <c r="C10" s="114"/>
      <c r="D10" s="114"/>
      <c r="E10" s="114"/>
      <c r="F10" s="114"/>
      <c r="G10" s="114"/>
      <c r="H10" s="114"/>
      <c r="I10" s="114"/>
    </row>
    <row r="11" spans="1:9" x14ac:dyDescent="0.25">
      <c r="A11" s="1"/>
    </row>
    <row r="12" spans="1:9" ht="105" customHeight="1" x14ac:dyDescent="0.25">
      <c r="A12" s="158" t="s">
        <v>17</v>
      </c>
      <c r="B12" s="159"/>
      <c r="C12" s="159"/>
      <c r="D12" s="159"/>
      <c r="E12" s="159"/>
      <c r="F12" s="159"/>
      <c r="G12" s="159"/>
      <c r="H12" s="159"/>
      <c r="I12" s="160"/>
    </row>
    <row r="13" spans="1:9" ht="15" customHeight="1" x14ac:dyDescent="0.25">
      <c r="A13" s="15"/>
      <c r="B13" s="15"/>
      <c r="C13" s="15"/>
      <c r="D13" s="15"/>
      <c r="E13" s="15"/>
      <c r="F13" s="15"/>
      <c r="G13" s="15"/>
      <c r="H13" s="15"/>
      <c r="I13" s="15"/>
    </row>
    <row r="14" spans="1:9" x14ac:dyDescent="0.25">
      <c r="A14" s="166" t="s">
        <v>74</v>
      </c>
      <c r="B14" s="142"/>
      <c r="C14" s="142"/>
      <c r="D14" s="142"/>
      <c r="E14" s="142"/>
      <c r="F14" s="142"/>
      <c r="G14" s="142"/>
      <c r="H14" s="142"/>
      <c r="I14" s="143"/>
    </row>
    <row r="15" spans="1:9" x14ac:dyDescent="0.25">
      <c r="A15" s="166" t="s">
        <v>12</v>
      </c>
      <c r="B15" s="142"/>
      <c r="C15" s="142"/>
      <c r="D15" s="142"/>
      <c r="E15" s="142"/>
      <c r="F15" s="142"/>
      <c r="G15" s="142"/>
      <c r="H15" s="142"/>
      <c r="I15" s="143"/>
    </row>
    <row r="17" spans="1:9" ht="105" customHeight="1" x14ac:dyDescent="0.25">
      <c r="A17" s="110" t="s">
        <v>11</v>
      </c>
      <c r="B17" s="111"/>
      <c r="C17" s="111"/>
      <c r="D17" s="111"/>
      <c r="E17" s="111"/>
      <c r="F17" s="111"/>
      <c r="G17" s="111"/>
      <c r="H17" s="111"/>
      <c r="I17" s="112"/>
    </row>
    <row r="18" spans="1:9" ht="15" customHeight="1" x14ac:dyDescent="0.25">
      <c r="A18" s="37"/>
      <c r="B18" s="37"/>
      <c r="C18" s="37"/>
      <c r="D18" s="37"/>
      <c r="E18" s="37"/>
      <c r="F18" s="37"/>
      <c r="G18" s="37"/>
      <c r="H18" s="37"/>
      <c r="I18" s="37"/>
    </row>
    <row r="19" spans="1:9" ht="15" customHeight="1" x14ac:dyDescent="0.25">
      <c r="A19" s="166" t="s">
        <v>207</v>
      </c>
      <c r="B19" s="142"/>
      <c r="C19" s="142"/>
      <c r="D19" s="142"/>
      <c r="E19" s="142"/>
      <c r="F19" s="142"/>
      <c r="G19" s="142"/>
      <c r="H19" s="142"/>
      <c r="I19" s="143"/>
    </row>
    <row r="20" spans="1:9" ht="15" customHeight="1" x14ac:dyDescent="0.25">
      <c r="A20" s="38"/>
      <c r="B20" s="14"/>
      <c r="C20" s="14"/>
      <c r="D20" s="14"/>
      <c r="E20" s="14"/>
      <c r="F20" s="14"/>
      <c r="G20" s="14"/>
      <c r="H20" s="14"/>
      <c r="I20" s="14"/>
    </row>
    <row r="21" spans="1:9" ht="15" customHeight="1" x14ac:dyDescent="0.25">
      <c r="A21" s="16" t="s">
        <v>72</v>
      </c>
      <c r="B21" s="17"/>
      <c r="C21" s="17"/>
      <c r="D21" s="17" t="s">
        <v>208</v>
      </c>
      <c r="E21" s="17"/>
      <c r="F21" s="17"/>
      <c r="G21" s="17"/>
      <c r="H21" s="17"/>
      <c r="I21" s="18"/>
    </row>
    <row r="22" spans="1:9" x14ac:dyDescent="0.25">
      <c r="A22" s="161" t="s">
        <v>14</v>
      </c>
      <c r="B22" s="162"/>
      <c r="C22" s="162"/>
      <c r="D22" s="162" t="s">
        <v>13</v>
      </c>
      <c r="E22" s="162"/>
      <c r="F22" s="162"/>
      <c r="G22" s="162" t="s">
        <v>16</v>
      </c>
      <c r="H22" s="162"/>
      <c r="I22" s="163"/>
    </row>
    <row r="23" spans="1:9" x14ac:dyDescent="0.25">
      <c r="A23" s="161" t="s">
        <v>15</v>
      </c>
      <c r="B23" s="162"/>
      <c r="C23" s="162"/>
      <c r="D23" s="162" t="s">
        <v>13</v>
      </c>
      <c r="E23" s="162"/>
      <c r="F23" s="162"/>
      <c r="G23" s="162" t="s">
        <v>16</v>
      </c>
      <c r="H23" s="162"/>
      <c r="I23" s="163"/>
    </row>
    <row r="24" spans="1:9" x14ac:dyDescent="0.25">
      <c r="A24" s="161" t="s">
        <v>18</v>
      </c>
      <c r="B24" s="162"/>
      <c r="C24" s="162"/>
      <c r="D24" s="162" t="s">
        <v>13</v>
      </c>
      <c r="E24" s="162"/>
      <c r="F24" s="162"/>
      <c r="G24" s="162" t="s">
        <v>16</v>
      </c>
      <c r="H24" s="162"/>
      <c r="I24" s="163"/>
    </row>
    <row r="25" spans="1:9" x14ac:dyDescent="0.25">
      <c r="A25" s="161" t="s">
        <v>19</v>
      </c>
      <c r="B25" s="162"/>
      <c r="C25" s="162"/>
      <c r="D25" s="162" t="s">
        <v>13</v>
      </c>
      <c r="E25" s="162"/>
      <c r="F25" s="162"/>
      <c r="G25" s="162" t="s">
        <v>16</v>
      </c>
      <c r="H25" s="162"/>
      <c r="I25" s="163"/>
    </row>
    <row r="26" spans="1:9" x14ac:dyDescent="0.25">
      <c r="A26" s="153" t="s">
        <v>20</v>
      </c>
      <c r="B26" s="140"/>
      <c r="C26" s="140"/>
      <c r="D26" s="140" t="s">
        <v>13</v>
      </c>
      <c r="E26" s="140"/>
      <c r="F26" s="140"/>
      <c r="G26" s="140" t="s">
        <v>16</v>
      </c>
      <c r="H26" s="140"/>
      <c r="I26" s="141"/>
    </row>
    <row r="27" spans="1:9" x14ac:dyDescent="0.25">
      <c r="A27" s="88"/>
      <c r="B27" s="88"/>
      <c r="C27" s="88"/>
      <c r="D27" s="88"/>
      <c r="E27" s="88"/>
      <c r="F27" s="88"/>
      <c r="G27" s="88"/>
      <c r="H27" s="88"/>
      <c r="I27" s="88"/>
    </row>
    <row r="28" spans="1:9" x14ac:dyDescent="0.25">
      <c r="A28" s="88" t="s">
        <v>209</v>
      </c>
      <c r="B28" s="88"/>
      <c r="C28" s="88"/>
      <c r="D28" s="88"/>
      <c r="E28" s="88"/>
      <c r="F28" s="88"/>
      <c r="G28" s="88"/>
      <c r="H28" s="88"/>
      <c r="I28" s="88"/>
    </row>
    <row r="29" spans="1:9" x14ac:dyDescent="0.25">
      <c r="A29" s="4"/>
      <c r="B29" s="4"/>
      <c r="C29" s="4"/>
      <c r="D29" s="4"/>
      <c r="E29" s="4"/>
      <c r="F29" s="4"/>
      <c r="G29" s="4"/>
      <c r="H29" s="4"/>
      <c r="I29" s="4"/>
    </row>
    <row r="30" spans="1:9" x14ac:dyDescent="0.25">
      <c r="A30" s="94" t="s">
        <v>197</v>
      </c>
      <c r="B30" s="94"/>
      <c r="C30" s="94"/>
      <c r="D30" s="94"/>
      <c r="E30" s="94"/>
      <c r="F30" s="94"/>
      <c r="G30" s="94"/>
      <c r="H30" s="94"/>
      <c r="I30" s="94"/>
    </row>
    <row r="31" spans="1:9" x14ac:dyDescent="0.25">
      <c r="A31" s="89"/>
      <c r="B31" s="89"/>
      <c r="C31" s="89"/>
      <c r="D31" s="89"/>
      <c r="E31" s="89"/>
      <c r="F31" s="89"/>
      <c r="G31" s="89"/>
      <c r="H31" s="89"/>
      <c r="I31" s="89"/>
    </row>
    <row r="32" spans="1:9" ht="17.25" x14ac:dyDescent="0.3">
      <c r="A32" s="157" t="s">
        <v>76</v>
      </c>
      <c r="B32" s="157"/>
      <c r="C32" s="157"/>
      <c r="D32" s="157"/>
      <c r="E32" s="157"/>
      <c r="F32" s="157"/>
      <c r="G32" s="157"/>
      <c r="H32" s="157"/>
      <c r="I32" s="157"/>
    </row>
    <row r="33" spans="1:9" ht="30" customHeight="1" x14ac:dyDescent="0.25">
      <c r="A33" s="114" t="s">
        <v>55</v>
      </c>
      <c r="B33" s="114"/>
      <c r="C33" s="114"/>
      <c r="D33" s="114"/>
      <c r="E33" s="114"/>
      <c r="F33" s="114"/>
      <c r="G33" s="114"/>
      <c r="H33" s="114"/>
      <c r="I33" s="114"/>
    </row>
    <row r="35" spans="1:9" ht="105" customHeight="1" x14ac:dyDescent="0.25">
      <c r="A35" s="110" t="s">
        <v>211</v>
      </c>
      <c r="B35" s="111"/>
      <c r="C35" s="111"/>
      <c r="D35" s="111"/>
      <c r="E35" s="111"/>
      <c r="F35" s="111"/>
      <c r="G35" s="111"/>
      <c r="H35" s="111"/>
      <c r="I35" s="112"/>
    </row>
    <row r="36" spans="1:9" ht="15" customHeight="1" x14ac:dyDescent="0.25">
      <c r="A36" s="37"/>
      <c r="B36" s="37"/>
      <c r="C36" s="37"/>
      <c r="D36" s="37"/>
      <c r="E36" s="37"/>
      <c r="F36" s="37"/>
      <c r="G36" s="37"/>
      <c r="H36" s="37"/>
      <c r="I36" s="37"/>
    </row>
    <row r="37" spans="1:9" ht="15" customHeight="1" x14ac:dyDescent="0.25">
      <c r="A37" s="13" t="s">
        <v>50</v>
      </c>
      <c r="B37" s="10"/>
      <c r="C37" s="10"/>
      <c r="D37" s="10"/>
      <c r="E37" s="10"/>
      <c r="F37" s="10"/>
      <c r="G37" s="10"/>
      <c r="H37" s="10"/>
      <c r="I37" s="10"/>
    </row>
    <row r="38" spans="1:9" x14ac:dyDescent="0.25">
      <c r="A38" s="167" t="s">
        <v>0</v>
      </c>
      <c r="B38" s="168"/>
      <c r="C38" s="168"/>
      <c r="D38" s="168"/>
      <c r="E38" s="168"/>
      <c r="F38" s="168"/>
      <c r="G38" s="168"/>
      <c r="H38" s="168"/>
      <c r="I38" s="169"/>
    </row>
    <row r="39" spans="1:9" x14ac:dyDescent="0.25">
      <c r="A39" s="153" t="s">
        <v>31</v>
      </c>
      <c r="B39" s="140"/>
      <c r="C39" s="140" t="s">
        <v>29</v>
      </c>
      <c r="D39" s="140"/>
      <c r="E39" s="140" t="s">
        <v>28</v>
      </c>
      <c r="F39" s="140"/>
      <c r="G39" s="140" t="s">
        <v>30</v>
      </c>
      <c r="H39" s="140"/>
      <c r="I39" s="141"/>
    </row>
    <row r="40" spans="1:9" x14ac:dyDescent="0.25">
      <c r="A40" s="167" t="s">
        <v>1</v>
      </c>
      <c r="B40" s="168"/>
      <c r="C40" s="168"/>
      <c r="D40" s="168"/>
      <c r="E40" s="168"/>
      <c r="F40" s="168"/>
      <c r="G40" s="168"/>
      <c r="H40" s="168"/>
      <c r="I40" s="169"/>
    </row>
    <row r="41" spans="1:9" x14ac:dyDescent="0.25">
      <c r="A41" s="153" t="s">
        <v>31</v>
      </c>
      <c r="B41" s="140"/>
      <c r="C41" s="140" t="s">
        <v>29</v>
      </c>
      <c r="D41" s="140"/>
      <c r="E41" s="140" t="s">
        <v>28</v>
      </c>
      <c r="F41" s="140"/>
      <c r="G41" s="140" t="s">
        <v>30</v>
      </c>
      <c r="H41" s="140"/>
      <c r="I41" s="141"/>
    </row>
    <row r="42" spans="1:9" x14ac:dyDescent="0.25">
      <c r="A42" s="167" t="s">
        <v>2</v>
      </c>
      <c r="B42" s="168"/>
      <c r="C42" s="168"/>
      <c r="D42" s="168"/>
      <c r="E42" s="168"/>
      <c r="F42" s="168"/>
      <c r="G42" s="168"/>
      <c r="H42" s="168"/>
      <c r="I42" s="169"/>
    </row>
    <row r="43" spans="1:9" x14ac:dyDescent="0.25">
      <c r="A43" s="153" t="s">
        <v>31</v>
      </c>
      <c r="B43" s="140"/>
      <c r="C43" s="140" t="s">
        <v>29</v>
      </c>
      <c r="D43" s="140"/>
      <c r="E43" s="140" t="s">
        <v>28</v>
      </c>
      <c r="F43" s="140"/>
      <c r="G43" s="140" t="s">
        <v>30</v>
      </c>
      <c r="H43" s="140"/>
      <c r="I43" s="141"/>
    </row>
    <row r="44" spans="1:9" x14ac:dyDescent="0.25">
      <c r="A44" s="4"/>
      <c r="B44" s="4"/>
      <c r="C44" s="4"/>
      <c r="D44" s="4"/>
      <c r="E44" s="4"/>
      <c r="F44" s="4"/>
      <c r="G44" s="4"/>
      <c r="H44" s="4"/>
      <c r="I44" s="4"/>
    </row>
    <row r="45" spans="1:9" s="39" customFormat="1" x14ac:dyDescent="0.25">
      <c r="A45" s="94" t="s">
        <v>198</v>
      </c>
      <c r="B45" s="94"/>
      <c r="C45" s="94"/>
      <c r="D45" s="94"/>
      <c r="E45" s="94"/>
      <c r="F45" s="94"/>
      <c r="G45" s="94"/>
      <c r="H45" s="94"/>
      <c r="I45" s="94"/>
    </row>
    <row r="47" spans="1:9" ht="105" customHeight="1" x14ac:dyDescent="0.25">
      <c r="A47" s="110" t="s">
        <v>201</v>
      </c>
      <c r="B47" s="111"/>
      <c r="C47" s="111"/>
      <c r="D47" s="111"/>
      <c r="E47" s="111"/>
      <c r="F47" s="111"/>
      <c r="G47" s="111"/>
      <c r="H47" s="111"/>
      <c r="I47" s="112"/>
    </row>
    <row r="48" spans="1:9" ht="15" customHeight="1" x14ac:dyDescent="0.25">
      <c r="A48" s="13"/>
      <c r="B48" s="13"/>
      <c r="C48" s="13"/>
      <c r="D48" s="13"/>
      <c r="E48" s="13"/>
      <c r="F48" s="13"/>
      <c r="G48" s="13"/>
      <c r="H48" s="13"/>
      <c r="I48" s="13"/>
    </row>
    <row r="49" spans="1:9" ht="30" customHeight="1" x14ac:dyDescent="0.25">
      <c r="A49" s="154" t="s">
        <v>41</v>
      </c>
      <c r="B49" s="154"/>
      <c r="C49" s="154"/>
      <c r="D49" s="154"/>
      <c r="E49" s="154"/>
      <c r="F49" s="154"/>
      <c r="G49" s="154"/>
      <c r="H49" s="154"/>
      <c r="I49" s="154"/>
    </row>
    <row r="50" spans="1:9" ht="15" customHeight="1" x14ac:dyDescent="0.25">
      <c r="A50" s="110" t="s">
        <v>40</v>
      </c>
      <c r="B50" s="111"/>
      <c r="C50" s="111"/>
      <c r="D50" s="111"/>
      <c r="E50" s="112"/>
      <c r="F50" s="142" t="s">
        <v>27</v>
      </c>
      <c r="G50" s="142"/>
      <c r="H50" s="142"/>
      <c r="I50" s="143"/>
    </row>
    <row r="51" spans="1:9" x14ac:dyDescent="0.25">
      <c r="A51" s="144" t="s">
        <v>0</v>
      </c>
      <c r="B51" s="145"/>
      <c r="C51" s="145"/>
      <c r="D51" s="145"/>
      <c r="E51" s="146"/>
      <c r="F51" s="127"/>
      <c r="G51" s="128"/>
      <c r="H51" s="128"/>
      <c r="I51" s="129"/>
    </row>
    <row r="52" spans="1:9" x14ac:dyDescent="0.25">
      <c r="A52" s="147"/>
      <c r="B52" s="148"/>
      <c r="C52" s="148"/>
      <c r="D52" s="148"/>
      <c r="E52" s="149"/>
      <c r="F52" s="130"/>
      <c r="G52" s="131"/>
      <c r="H52" s="131"/>
      <c r="I52" s="132"/>
    </row>
    <row r="53" spans="1:9" x14ac:dyDescent="0.25">
      <c r="A53" s="150"/>
      <c r="B53" s="151"/>
      <c r="C53" s="151"/>
      <c r="D53" s="151"/>
      <c r="E53" s="152"/>
      <c r="F53" s="133"/>
      <c r="G53" s="134"/>
      <c r="H53" s="134"/>
      <c r="I53" s="135"/>
    </row>
    <row r="54" spans="1:9" x14ac:dyDescent="0.25">
      <c r="A54" s="127" t="s">
        <v>1</v>
      </c>
      <c r="B54" s="128"/>
      <c r="C54" s="128"/>
      <c r="D54" s="128"/>
      <c r="E54" s="129"/>
      <c r="F54" s="127"/>
      <c r="G54" s="128"/>
      <c r="H54" s="128"/>
      <c r="I54" s="129"/>
    </row>
    <row r="55" spans="1:9" x14ac:dyDescent="0.25">
      <c r="A55" s="130"/>
      <c r="B55" s="131"/>
      <c r="C55" s="131"/>
      <c r="D55" s="131"/>
      <c r="E55" s="132"/>
      <c r="F55" s="130"/>
      <c r="G55" s="131"/>
      <c r="H55" s="131"/>
      <c r="I55" s="132"/>
    </row>
    <row r="56" spans="1:9" x14ac:dyDescent="0.25">
      <c r="A56" s="133"/>
      <c r="B56" s="134"/>
      <c r="C56" s="134"/>
      <c r="D56" s="134"/>
      <c r="E56" s="135"/>
      <c r="F56" s="133"/>
      <c r="G56" s="134"/>
      <c r="H56" s="134"/>
      <c r="I56" s="135"/>
    </row>
    <row r="57" spans="1:9" x14ac:dyDescent="0.25">
      <c r="A57" s="118" t="s">
        <v>2</v>
      </c>
      <c r="B57" s="119"/>
      <c r="C57" s="119"/>
      <c r="D57" s="119"/>
      <c r="E57" s="120"/>
      <c r="F57" s="127"/>
      <c r="G57" s="128"/>
      <c r="H57" s="128"/>
      <c r="I57" s="129"/>
    </row>
    <row r="58" spans="1:9" x14ac:dyDescent="0.25">
      <c r="A58" s="121"/>
      <c r="B58" s="122"/>
      <c r="C58" s="122"/>
      <c r="D58" s="122"/>
      <c r="E58" s="123"/>
      <c r="F58" s="130"/>
      <c r="G58" s="131"/>
      <c r="H58" s="131"/>
      <c r="I58" s="132"/>
    </row>
    <row r="59" spans="1:9" x14ac:dyDescent="0.25">
      <c r="A59" s="124"/>
      <c r="B59" s="125"/>
      <c r="C59" s="125"/>
      <c r="D59" s="125"/>
      <c r="E59" s="126"/>
      <c r="F59" s="133"/>
      <c r="G59" s="134"/>
      <c r="H59" s="134"/>
      <c r="I59" s="135"/>
    </row>
    <row r="60" spans="1:9" x14ac:dyDescent="0.25">
      <c r="A60" s="19"/>
      <c r="B60" s="19"/>
      <c r="C60" s="19"/>
      <c r="D60" s="19"/>
      <c r="E60" s="19"/>
    </row>
    <row r="61" spans="1:9" ht="17.25" x14ac:dyDescent="0.3">
      <c r="A61" s="103" t="s">
        <v>77</v>
      </c>
      <c r="B61" s="103"/>
      <c r="C61" s="103"/>
      <c r="D61" s="103"/>
      <c r="E61" s="103"/>
      <c r="F61" s="103"/>
      <c r="G61" s="103"/>
      <c r="H61" s="103"/>
      <c r="I61" s="103"/>
    </row>
    <row r="62" spans="1:9" ht="30" customHeight="1" x14ac:dyDescent="0.25">
      <c r="A62" s="136" t="s">
        <v>58</v>
      </c>
      <c r="B62" s="136"/>
      <c r="C62" s="136"/>
      <c r="D62" s="136"/>
      <c r="E62" s="136"/>
      <c r="F62" s="136"/>
      <c r="G62" s="136"/>
      <c r="H62" s="136"/>
      <c r="I62" s="136"/>
    </row>
    <row r="63" spans="1:9" ht="75" customHeight="1" x14ac:dyDescent="0.25">
      <c r="A63" s="110" t="s">
        <v>3</v>
      </c>
      <c r="B63" s="111"/>
      <c r="C63" s="111"/>
      <c r="D63" s="111"/>
      <c r="E63" s="111"/>
      <c r="F63" s="111"/>
      <c r="G63" s="111"/>
      <c r="H63" s="111"/>
      <c r="I63" s="112"/>
    </row>
    <row r="65" spans="1:12" x14ac:dyDescent="0.25">
      <c r="A65" s="137" t="s">
        <v>35</v>
      </c>
      <c r="B65" s="138"/>
      <c r="C65" s="138"/>
      <c r="D65" s="138"/>
      <c r="E65" s="138"/>
      <c r="F65" s="138"/>
      <c r="G65" s="138"/>
      <c r="H65" s="138"/>
      <c r="I65" s="139"/>
    </row>
    <row r="66" spans="1:12" x14ac:dyDescent="0.25">
      <c r="A66" s="12"/>
      <c r="B66" s="12"/>
      <c r="C66" s="12"/>
      <c r="D66" s="12"/>
      <c r="E66" s="12"/>
      <c r="F66" s="12"/>
      <c r="G66" s="12"/>
      <c r="H66" s="12"/>
      <c r="I66" s="12"/>
    </row>
    <row r="67" spans="1:12" s="39" customFormat="1" x14ac:dyDescent="0.25">
      <c r="A67" s="102" t="s">
        <v>120</v>
      </c>
      <c r="B67" s="102"/>
      <c r="C67" s="102"/>
      <c r="D67" s="102"/>
      <c r="E67" s="102"/>
      <c r="F67" s="102"/>
      <c r="G67" s="102"/>
      <c r="H67" s="102"/>
      <c r="I67" s="102"/>
    </row>
    <row r="69" spans="1:12" ht="75" customHeight="1" x14ac:dyDescent="0.25">
      <c r="A69" s="110" t="s">
        <v>4</v>
      </c>
      <c r="B69" s="111"/>
      <c r="C69" s="111"/>
      <c r="D69" s="111"/>
      <c r="E69" s="111"/>
      <c r="F69" s="111"/>
      <c r="G69" s="111"/>
      <c r="H69" s="111"/>
      <c r="I69" s="112"/>
    </row>
    <row r="71" spans="1:12" ht="90" customHeight="1" x14ac:dyDescent="0.25">
      <c r="A71" s="110" t="s">
        <v>202</v>
      </c>
      <c r="B71" s="111"/>
      <c r="C71" s="111"/>
      <c r="D71" s="111"/>
      <c r="E71" s="111"/>
      <c r="F71" s="111"/>
      <c r="G71" s="111"/>
      <c r="H71" s="111"/>
      <c r="I71" s="112"/>
    </row>
    <row r="73" spans="1:12" ht="17.25" x14ac:dyDescent="0.3">
      <c r="A73" s="103" t="s">
        <v>78</v>
      </c>
      <c r="B73" s="103"/>
      <c r="C73" s="103"/>
      <c r="D73" s="103"/>
      <c r="E73" s="103"/>
      <c r="F73" s="103"/>
      <c r="G73" s="103"/>
      <c r="H73" s="103"/>
      <c r="I73" s="103"/>
    </row>
    <row r="74" spans="1:12" ht="30" customHeight="1" x14ac:dyDescent="0.25">
      <c r="A74" s="114" t="s">
        <v>6</v>
      </c>
      <c r="B74" s="114"/>
      <c r="C74" s="114"/>
      <c r="D74" s="114"/>
      <c r="E74" s="114"/>
      <c r="F74" s="114"/>
      <c r="G74" s="114"/>
      <c r="H74" s="114"/>
      <c r="I74" s="114"/>
      <c r="J74" s="3"/>
      <c r="K74" s="3"/>
      <c r="L74" s="3"/>
    </row>
    <row r="75" spans="1:12" ht="15" customHeight="1" x14ac:dyDescent="0.25">
      <c r="A75" s="36"/>
      <c r="B75" s="36"/>
      <c r="C75" s="36"/>
      <c r="D75" s="36"/>
      <c r="E75" s="36"/>
      <c r="F75" s="36"/>
      <c r="G75" s="36"/>
      <c r="H75" s="36"/>
      <c r="I75" s="36"/>
      <c r="J75" s="3"/>
      <c r="K75" s="3"/>
      <c r="L75" s="3"/>
    </row>
    <row r="76" spans="1:12" ht="15" customHeight="1" x14ac:dyDescent="0.25">
      <c r="A76" s="115" t="s">
        <v>45</v>
      </c>
      <c r="B76" s="116"/>
      <c r="C76" s="116"/>
      <c r="D76" s="116"/>
      <c r="E76" s="116"/>
      <c r="F76" s="116"/>
      <c r="G76" s="116"/>
      <c r="H76" s="116"/>
      <c r="I76" s="117"/>
      <c r="J76" s="3"/>
      <c r="K76" s="3"/>
      <c r="L76" s="3"/>
    </row>
    <row r="77" spans="1:12" x14ac:dyDescent="0.25">
      <c r="A77" s="2"/>
    </row>
    <row r="78" spans="1:12" ht="75" customHeight="1" x14ac:dyDescent="0.25">
      <c r="A78" s="110" t="s">
        <v>44</v>
      </c>
      <c r="B78" s="111"/>
      <c r="C78" s="111"/>
      <c r="D78" s="111"/>
      <c r="E78" s="111"/>
      <c r="F78" s="111"/>
      <c r="G78" s="111"/>
      <c r="H78" s="111"/>
      <c r="I78" s="112"/>
    </row>
    <row r="80" spans="1:12" ht="75" customHeight="1" x14ac:dyDescent="0.25">
      <c r="A80" s="110" t="s">
        <v>5</v>
      </c>
      <c r="B80" s="111"/>
      <c r="C80" s="111"/>
      <c r="D80" s="111"/>
      <c r="E80" s="111"/>
      <c r="F80" s="111"/>
      <c r="G80" s="111"/>
      <c r="H80" s="111"/>
      <c r="I80" s="112"/>
    </row>
    <row r="82" spans="1:9" ht="17.25" x14ac:dyDescent="0.3">
      <c r="A82" s="103" t="s">
        <v>79</v>
      </c>
      <c r="B82" s="103"/>
      <c r="C82" s="103"/>
      <c r="D82" s="103"/>
      <c r="E82" s="103"/>
      <c r="F82" s="103"/>
      <c r="G82" s="103"/>
      <c r="H82" s="103"/>
      <c r="I82" s="103"/>
    </row>
    <row r="83" spans="1:9" ht="30" customHeight="1" x14ac:dyDescent="0.25">
      <c r="A83" s="114" t="s">
        <v>7</v>
      </c>
      <c r="B83" s="114"/>
      <c r="C83" s="114"/>
      <c r="D83" s="114"/>
      <c r="E83" s="114"/>
      <c r="F83" s="114"/>
      <c r="G83" s="114"/>
      <c r="H83" s="114"/>
      <c r="I83" s="114"/>
    </row>
    <row r="85" spans="1:9" ht="90" customHeight="1" x14ac:dyDescent="0.25">
      <c r="A85" s="110" t="s">
        <v>56</v>
      </c>
      <c r="B85" s="111"/>
      <c r="C85" s="111"/>
      <c r="D85" s="111"/>
      <c r="E85" s="111"/>
      <c r="F85" s="111"/>
      <c r="G85" s="111"/>
      <c r="H85" s="111"/>
      <c r="I85" s="112"/>
    </row>
    <row r="87" spans="1:9" ht="75" customHeight="1" x14ac:dyDescent="0.25">
      <c r="A87" s="110" t="s">
        <v>126</v>
      </c>
      <c r="B87" s="111"/>
      <c r="C87" s="111"/>
      <c r="D87" s="111"/>
      <c r="E87" s="111"/>
      <c r="F87" s="111"/>
      <c r="G87" s="111"/>
      <c r="H87" s="111"/>
      <c r="I87" s="112"/>
    </row>
    <row r="89" spans="1:9" ht="17.25" x14ac:dyDescent="0.3">
      <c r="A89" s="103" t="s">
        <v>80</v>
      </c>
      <c r="B89" s="103"/>
      <c r="C89" s="103"/>
      <c r="D89" s="103"/>
      <c r="E89" s="103"/>
      <c r="F89" s="103"/>
      <c r="G89" s="103"/>
      <c r="H89" s="103"/>
      <c r="I89" s="103"/>
    </row>
    <row r="90" spans="1:9" x14ac:dyDescent="0.25">
      <c r="A90" s="2" t="s">
        <v>37</v>
      </c>
    </row>
    <row r="91" spans="1:9" x14ac:dyDescent="0.25">
      <c r="A91" s="2"/>
    </row>
    <row r="92" spans="1:9" x14ac:dyDescent="0.25">
      <c r="A92" s="90" t="s">
        <v>196</v>
      </c>
      <c r="B92" s="90"/>
      <c r="C92" s="90"/>
      <c r="D92" s="90"/>
      <c r="E92" s="90"/>
      <c r="F92" s="90"/>
      <c r="G92" s="90"/>
      <c r="H92" s="90"/>
      <c r="I92" s="90"/>
    </row>
    <row r="94" spans="1:9" ht="75" customHeight="1" x14ac:dyDescent="0.25">
      <c r="A94" s="110" t="s">
        <v>8</v>
      </c>
      <c r="B94" s="111"/>
      <c r="C94" s="111"/>
      <c r="D94" s="111"/>
      <c r="E94" s="111"/>
      <c r="F94" s="111"/>
      <c r="G94" s="111"/>
      <c r="H94" s="111"/>
      <c r="I94" s="112"/>
    </row>
    <row r="96" spans="1:9" ht="75" customHeight="1" x14ac:dyDescent="0.25">
      <c r="A96" s="110" t="s">
        <v>9</v>
      </c>
      <c r="B96" s="111"/>
      <c r="C96" s="111"/>
      <c r="D96" s="111"/>
      <c r="E96" s="111"/>
      <c r="F96" s="111"/>
      <c r="G96" s="111"/>
      <c r="H96" s="111"/>
      <c r="I96" s="112"/>
    </row>
    <row r="98" spans="1:9" ht="86.25" customHeight="1" x14ac:dyDescent="0.25">
      <c r="A98" s="110" t="s">
        <v>10</v>
      </c>
      <c r="B98" s="111"/>
      <c r="C98" s="111"/>
      <c r="D98" s="111"/>
      <c r="E98" s="111"/>
      <c r="F98" s="111"/>
      <c r="G98" s="111"/>
      <c r="H98" s="111"/>
      <c r="I98" s="112"/>
    </row>
    <row r="100" spans="1:9" ht="90" customHeight="1" x14ac:dyDescent="0.25">
      <c r="A100" s="110" t="s">
        <v>38</v>
      </c>
      <c r="B100" s="111"/>
      <c r="C100" s="111"/>
      <c r="D100" s="111"/>
      <c r="E100" s="111"/>
      <c r="F100" s="111"/>
      <c r="G100" s="111"/>
      <c r="H100" s="111"/>
      <c r="I100" s="112"/>
    </row>
    <row r="101" spans="1:9" ht="19.5" x14ac:dyDescent="0.25">
      <c r="A101" s="113" t="s">
        <v>135</v>
      </c>
      <c r="B101" s="113"/>
      <c r="C101" s="113"/>
      <c r="D101" s="113"/>
      <c r="E101" s="113"/>
      <c r="F101" s="113"/>
      <c r="G101" s="113"/>
      <c r="H101" s="113"/>
      <c r="I101" s="113"/>
    </row>
    <row r="102" spans="1:9" x14ac:dyDescent="0.25">
      <c r="A102" s="6"/>
    </row>
    <row r="103" spans="1:9" ht="17.25" x14ac:dyDescent="0.25">
      <c r="A103" s="109" t="s">
        <v>121</v>
      </c>
      <c r="B103" s="109"/>
      <c r="C103" s="109"/>
      <c r="D103" s="109"/>
      <c r="E103" s="109"/>
      <c r="F103" s="109"/>
      <c r="G103" s="109"/>
      <c r="H103" s="109"/>
      <c r="I103" s="109"/>
    </row>
    <row r="104" spans="1:9" ht="30" customHeight="1" x14ac:dyDescent="0.25">
      <c r="A104" s="98" t="s">
        <v>49</v>
      </c>
      <c r="B104" s="98"/>
      <c r="C104" s="98"/>
      <c r="D104" s="98"/>
      <c r="E104" s="98"/>
      <c r="F104" s="98"/>
      <c r="G104" s="98"/>
      <c r="H104" s="98"/>
      <c r="I104" s="98"/>
    </row>
    <row r="105" spans="1:9" ht="30" customHeight="1" x14ac:dyDescent="0.25">
      <c r="A105" s="99" t="s">
        <v>60</v>
      </c>
      <c r="B105" s="99"/>
      <c r="C105" s="99"/>
      <c r="D105" s="99"/>
      <c r="E105" s="99"/>
      <c r="F105" s="99"/>
      <c r="G105" s="99"/>
      <c r="H105" s="99"/>
      <c r="I105" s="99"/>
    </row>
    <row r="106" spans="1:9" ht="45" customHeight="1" x14ac:dyDescent="0.25">
      <c r="A106" s="99" t="s">
        <v>61</v>
      </c>
      <c r="B106" s="99"/>
      <c r="C106" s="99"/>
      <c r="D106" s="99"/>
      <c r="E106" s="99"/>
      <c r="F106" s="99"/>
      <c r="G106" s="99"/>
      <c r="H106" s="99"/>
      <c r="I106" s="99"/>
    </row>
    <row r="107" spans="1:9" ht="45" customHeight="1" x14ac:dyDescent="0.25">
      <c r="A107" s="99" t="s">
        <v>62</v>
      </c>
      <c r="B107" s="99"/>
      <c r="C107" s="99"/>
      <c r="D107" s="99"/>
      <c r="E107" s="99"/>
      <c r="F107" s="99"/>
      <c r="G107" s="99"/>
      <c r="H107" s="99"/>
      <c r="I107" s="99"/>
    </row>
    <row r="108" spans="1:9" ht="105" customHeight="1" x14ac:dyDescent="0.25">
      <c r="A108" s="99" t="s">
        <v>63</v>
      </c>
      <c r="B108" s="99"/>
      <c r="C108" s="99"/>
      <c r="D108" s="99"/>
      <c r="E108" s="99"/>
      <c r="F108" s="99"/>
      <c r="G108" s="99"/>
      <c r="H108" s="99"/>
      <c r="I108" s="99"/>
    </row>
    <row r="109" spans="1:9" x14ac:dyDescent="0.25">
      <c r="A109" s="7"/>
    </row>
    <row r="110" spans="1:9" x14ac:dyDescent="0.25">
      <c r="A110" s="100" t="s">
        <v>21</v>
      </c>
      <c r="B110" s="100"/>
      <c r="C110" s="100"/>
      <c r="D110" s="100"/>
      <c r="E110" s="100"/>
      <c r="F110" s="100"/>
      <c r="G110" s="100"/>
      <c r="H110" s="100"/>
      <c r="I110" s="100"/>
    </row>
    <row r="111" spans="1:9" x14ac:dyDescent="0.25">
      <c r="A111" s="101" t="s">
        <v>22</v>
      </c>
      <c r="B111" s="101"/>
      <c r="C111" s="101"/>
      <c r="D111" s="101"/>
      <c r="E111" s="101"/>
      <c r="F111" s="101"/>
      <c r="G111" s="101"/>
      <c r="H111" s="101"/>
      <c r="I111" s="101"/>
    </row>
    <row r="112" spans="1:9" x14ac:dyDescent="0.25">
      <c r="A112" s="101" t="s">
        <v>23</v>
      </c>
      <c r="B112" s="101"/>
      <c r="C112" s="101"/>
      <c r="D112" s="101"/>
      <c r="E112" s="101"/>
      <c r="F112" s="101"/>
      <c r="G112" s="101"/>
      <c r="H112" s="101"/>
      <c r="I112" s="101"/>
    </row>
    <row r="113" spans="1:9" x14ac:dyDescent="0.25">
      <c r="A113" s="101" t="s">
        <v>24</v>
      </c>
      <c r="B113" s="101"/>
      <c r="C113" s="101"/>
      <c r="D113" s="101"/>
      <c r="E113" s="101"/>
      <c r="F113" s="101"/>
      <c r="G113" s="101"/>
      <c r="H113" s="101"/>
      <c r="I113" s="101"/>
    </row>
    <row r="114" spans="1:9" x14ac:dyDescent="0.25">
      <c r="A114" s="101" t="s">
        <v>25</v>
      </c>
      <c r="B114" s="101"/>
      <c r="C114" s="101"/>
      <c r="D114" s="101"/>
      <c r="E114" s="101"/>
      <c r="F114" s="101"/>
      <c r="G114" s="101"/>
      <c r="H114" s="101"/>
      <c r="I114" s="101"/>
    </row>
    <row r="115" spans="1:9" x14ac:dyDescent="0.25">
      <c r="A115" s="101" t="s">
        <v>26</v>
      </c>
      <c r="B115" s="101"/>
      <c r="C115" s="101"/>
      <c r="D115" s="101"/>
      <c r="E115" s="101"/>
      <c r="F115" s="101"/>
      <c r="G115" s="101"/>
      <c r="H115" s="101"/>
      <c r="I115" s="101"/>
    </row>
    <row r="116" spans="1:9" x14ac:dyDescent="0.25">
      <c r="A116" s="86"/>
      <c r="B116" s="86"/>
      <c r="C116" s="86"/>
      <c r="D116" s="86"/>
      <c r="E116" s="86"/>
      <c r="F116" s="86"/>
      <c r="G116" s="86"/>
      <c r="H116" s="86"/>
      <c r="I116" s="86"/>
    </row>
    <row r="117" spans="1:9" x14ac:dyDescent="0.25">
      <c r="A117" s="85" t="s">
        <v>203</v>
      </c>
      <c r="B117" s="86"/>
      <c r="C117" s="86"/>
      <c r="D117" s="86"/>
      <c r="E117" s="86"/>
      <c r="F117" s="86"/>
      <c r="G117" s="86"/>
      <c r="H117" s="86"/>
      <c r="I117" s="86"/>
    </row>
    <row r="118" spans="1:9" x14ac:dyDescent="0.25">
      <c r="A118" s="90" t="s">
        <v>212</v>
      </c>
      <c r="B118" s="90"/>
      <c r="C118" s="90"/>
      <c r="D118" s="90"/>
      <c r="E118" s="90"/>
      <c r="F118" s="90"/>
      <c r="G118" s="90"/>
      <c r="H118" s="90"/>
      <c r="I118" s="90"/>
    </row>
    <row r="119" spans="1:9" x14ac:dyDescent="0.25">
      <c r="A119" s="90" t="s">
        <v>204</v>
      </c>
      <c r="B119" s="90"/>
      <c r="C119" s="90"/>
      <c r="D119" s="90"/>
      <c r="E119" s="90"/>
      <c r="F119" s="90"/>
      <c r="G119" s="90"/>
      <c r="H119" s="90"/>
      <c r="I119" s="90"/>
    </row>
    <row r="120" spans="1:9" x14ac:dyDescent="0.25">
      <c r="A120" s="6"/>
    </row>
    <row r="121" spans="1:9" ht="17.25" x14ac:dyDescent="0.25">
      <c r="A121" s="97" t="s">
        <v>122</v>
      </c>
      <c r="B121" s="97"/>
      <c r="C121" s="97"/>
      <c r="D121" s="97"/>
      <c r="E121" s="97"/>
      <c r="F121" s="97"/>
      <c r="G121" s="97"/>
      <c r="H121" s="97"/>
      <c r="I121" s="97"/>
    </row>
    <row r="122" spans="1:9" ht="30" customHeight="1" x14ac:dyDescent="0.25">
      <c r="A122" s="98" t="s">
        <v>51</v>
      </c>
      <c r="B122" s="98"/>
      <c r="C122" s="98"/>
      <c r="D122" s="98"/>
      <c r="E122" s="98"/>
      <c r="F122" s="98"/>
      <c r="G122" s="98"/>
      <c r="H122" s="98"/>
      <c r="I122" s="98"/>
    </row>
    <row r="123" spans="1:9" ht="30" customHeight="1" x14ac:dyDescent="0.25">
      <c r="A123" s="99" t="s">
        <v>64</v>
      </c>
      <c r="B123" s="99"/>
      <c r="C123" s="99"/>
      <c r="D123" s="99"/>
      <c r="E123" s="99"/>
      <c r="F123" s="99"/>
      <c r="G123" s="99"/>
      <c r="H123" s="99"/>
      <c r="I123" s="99"/>
    </row>
    <row r="124" spans="1:9" ht="15" customHeight="1" x14ac:dyDescent="0.25">
      <c r="A124" s="99" t="s">
        <v>52</v>
      </c>
      <c r="B124" s="99"/>
      <c r="C124" s="99"/>
      <c r="D124" s="99"/>
      <c r="E124" s="99"/>
      <c r="F124" s="99"/>
      <c r="G124" s="99"/>
      <c r="H124" s="99"/>
      <c r="I124" s="99"/>
    </row>
    <row r="125" spans="1:9" ht="15" customHeight="1" x14ac:dyDescent="0.25">
      <c r="A125" s="93" t="s">
        <v>47</v>
      </c>
      <c r="B125" s="93"/>
      <c r="C125" s="93"/>
      <c r="D125" s="93"/>
      <c r="E125" s="93"/>
      <c r="F125" s="93"/>
      <c r="G125" s="93"/>
      <c r="H125" s="93"/>
      <c r="I125" s="93"/>
    </row>
    <row r="126" spans="1:9" ht="15" customHeight="1" x14ac:dyDescent="0.25">
      <c r="A126" s="93" t="s">
        <v>53</v>
      </c>
      <c r="B126" s="93"/>
      <c r="C126" s="93"/>
      <c r="D126" s="93"/>
      <c r="E126" s="93"/>
      <c r="F126" s="93"/>
      <c r="G126" s="93"/>
      <c r="H126" s="93"/>
      <c r="I126" s="93"/>
    </row>
    <row r="127" spans="1:9" x14ac:dyDescent="0.25">
      <c r="A127" s="95" t="s">
        <v>48</v>
      </c>
      <c r="B127" s="95"/>
      <c r="C127" s="95"/>
      <c r="D127" s="95"/>
      <c r="E127" s="95"/>
      <c r="F127" s="95"/>
      <c r="G127" s="95"/>
      <c r="H127" s="95"/>
      <c r="I127" s="95"/>
    </row>
    <row r="129" spans="1:9" ht="30" customHeight="1" x14ac:dyDescent="0.25">
      <c r="A129" s="99" t="s">
        <v>54</v>
      </c>
      <c r="B129" s="99"/>
      <c r="C129" s="99"/>
      <c r="D129" s="99"/>
      <c r="E129" s="99"/>
      <c r="F129" s="99"/>
      <c r="G129" s="99"/>
      <c r="H129" s="99"/>
      <c r="I129" s="99"/>
    </row>
    <row r="130" spans="1:9" x14ac:dyDescent="0.25">
      <c r="A130" s="95" t="s">
        <v>32</v>
      </c>
      <c r="B130" s="95"/>
      <c r="C130" s="95"/>
      <c r="D130" s="95"/>
      <c r="E130" s="95"/>
      <c r="F130" s="95"/>
      <c r="G130" s="95"/>
      <c r="H130" s="95"/>
      <c r="I130" s="95"/>
    </row>
    <row r="131" spans="1:9" x14ac:dyDescent="0.25">
      <c r="A131" s="95" t="s">
        <v>33</v>
      </c>
      <c r="B131" s="95"/>
      <c r="C131" s="95"/>
      <c r="D131" s="95"/>
      <c r="E131" s="95"/>
      <c r="F131" s="95"/>
      <c r="G131" s="95"/>
      <c r="H131" s="95"/>
      <c r="I131" s="95"/>
    </row>
    <row r="132" spans="1:9" x14ac:dyDescent="0.25">
      <c r="A132" s="95" t="s">
        <v>39</v>
      </c>
      <c r="B132" s="95"/>
      <c r="C132" s="95"/>
      <c r="D132" s="95"/>
      <c r="E132" s="95"/>
      <c r="F132" s="95"/>
      <c r="G132" s="95"/>
      <c r="H132" s="95"/>
      <c r="I132" s="95"/>
    </row>
    <row r="133" spans="1:9" x14ac:dyDescent="0.25">
      <c r="A133" s="95" t="s">
        <v>34</v>
      </c>
      <c r="B133" s="95"/>
      <c r="C133" s="95"/>
      <c r="D133" s="95"/>
      <c r="E133" s="95"/>
      <c r="F133" s="95"/>
      <c r="G133" s="95"/>
      <c r="H133" s="95"/>
      <c r="I133" s="95"/>
    </row>
    <row r="135" spans="1:9" ht="45" customHeight="1" x14ac:dyDescent="0.25">
      <c r="A135" s="99" t="s">
        <v>42</v>
      </c>
      <c r="B135" s="99"/>
      <c r="C135" s="99"/>
      <c r="D135" s="99"/>
      <c r="E135" s="99"/>
      <c r="F135" s="99"/>
      <c r="G135" s="99"/>
      <c r="H135" s="99"/>
      <c r="I135" s="99"/>
    </row>
    <row r="136" spans="1:9" ht="15" customHeight="1" x14ac:dyDescent="0.25">
      <c r="A136" s="84"/>
      <c r="B136" s="84"/>
      <c r="C136" s="84"/>
      <c r="D136" s="84"/>
      <c r="E136" s="84"/>
      <c r="F136" s="84"/>
      <c r="G136" s="84"/>
      <c r="H136" s="84"/>
      <c r="I136" s="84"/>
    </row>
    <row r="137" spans="1:9" ht="15" customHeight="1" x14ac:dyDescent="0.25">
      <c r="A137" s="85" t="s">
        <v>203</v>
      </c>
      <c r="B137" s="84"/>
      <c r="C137" s="84"/>
      <c r="D137" s="84"/>
      <c r="E137" s="84"/>
      <c r="F137" s="84"/>
      <c r="G137" s="84"/>
      <c r="H137" s="84"/>
      <c r="I137" s="84"/>
    </row>
    <row r="138" spans="1:9" ht="15" customHeight="1" x14ac:dyDescent="0.25">
      <c r="A138" s="96" t="s">
        <v>204</v>
      </c>
      <c r="B138" s="96"/>
      <c r="C138" s="96"/>
      <c r="D138" s="96"/>
      <c r="E138" s="96"/>
      <c r="F138" s="96"/>
      <c r="G138" s="96"/>
      <c r="H138" s="96"/>
      <c r="I138" s="96"/>
    </row>
    <row r="139" spans="1:9" x14ac:dyDescent="0.25">
      <c r="A139" s="96" t="s">
        <v>205</v>
      </c>
      <c r="B139" s="96"/>
      <c r="C139" s="96"/>
      <c r="D139" s="96"/>
      <c r="E139" s="96"/>
      <c r="F139" s="96"/>
      <c r="G139" s="96"/>
      <c r="H139" s="96"/>
      <c r="I139" s="96"/>
    </row>
    <row r="140" spans="1:9" x14ac:dyDescent="0.25">
      <c r="A140" s="87"/>
      <c r="B140" s="87"/>
      <c r="C140" s="87"/>
      <c r="D140" s="87"/>
      <c r="E140" s="87"/>
      <c r="F140" s="87"/>
      <c r="G140" s="87"/>
      <c r="H140" s="87"/>
      <c r="I140" s="87"/>
    </row>
    <row r="141" spans="1:9" ht="17.25" x14ac:dyDescent="0.3">
      <c r="A141" s="103" t="s">
        <v>123</v>
      </c>
      <c r="B141" s="103"/>
      <c r="C141" s="103"/>
      <c r="D141" s="103"/>
      <c r="E141" s="103"/>
      <c r="F141" s="103"/>
      <c r="G141" s="103"/>
      <c r="H141" s="103"/>
      <c r="I141" s="103"/>
    </row>
    <row r="142" spans="1:9" ht="30" customHeight="1" x14ac:dyDescent="0.25">
      <c r="A142" s="106" t="s">
        <v>59</v>
      </c>
      <c r="B142" s="106"/>
      <c r="C142" s="106"/>
      <c r="D142" s="106"/>
      <c r="E142" s="106"/>
      <c r="F142" s="106"/>
      <c r="G142" s="106"/>
      <c r="H142" s="106"/>
      <c r="I142" s="106"/>
    </row>
    <row r="143" spans="1:9" ht="30" customHeight="1" x14ac:dyDescent="0.25">
      <c r="A143" s="99" t="s">
        <v>65</v>
      </c>
      <c r="B143" s="99"/>
      <c r="C143" s="99"/>
      <c r="D143" s="99"/>
      <c r="E143" s="99"/>
      <c r="F143" s="99"/>
      <c r="G143" s="99"/>
      <c r="H143" s="99"/>
      <c r="I143" s="99"/>
    </row>
    <row r="144" spans="1:9" x14ac:dyDescent="0.25">
      <c r="A144" s="9"/>
    </row>
    <row r="145" spans="1:9" ht="15" customHeight="1" x14ac:dyDescent="0.25">
      <c r="A145" s="107" t="s">
        <v>131</v>
      </c>
      <c r="B145" s="107"/>
      <c r="C145" s="107"/>
      <c r="D145" s="107"/>
      <c r="E145" s="107"/>
      <c r="F145" s="107"/>
      <c r="G145" s="107"/>
      <c r="H145" s="107"/>
      <c r="I145" s="107"/>
    </row>
    <row r="146" spans="1:9" ht="15" customHeight="1" x14ac:dyDescent="0.25">
      <c r="A146" s="9"/>
      <c r="B146" s="9"/>
      <c r="C146" s="9"/>
      <c r="D146" s="9"/>
      <c r="E146" s="9"/>
      <c r="F146" s="9"/>
      <c r="G146" s="9"/>
      <c r="H146" s="9"/>
      <c r="I146" s="9"/>
    </row>
    <row r="147" spans="1:9" ht="15" customHeight="1" x14ac:dyDescent="0.25">
      <c r="A147" s="9"/>
      <c r="B147" s="9"/>
      <c r="C147" s="9"/>
      <c r="D147" s="9"/>
      <c r="E147" s="9"/>
      <c r="F147" s="9"/>
      <c r="G147" s="9"/>
      <c r="H147" s="9"/>
      <c r="I147" s="9"/>
    </row>
    <row r="148" spans="1:9" ht="15" customHeight="1" x14ac:dyDescent="0.25">
      <c r="A148" s="9"/>
      <c r="B148" s="9"/>
      <c r="C148" s="9"/>
      <c r="D148" s="9"/>
      <c r="E148" s="9"/>
      <c r="F148" s="9"/>
      <c r="G148" s="9"/>
      <c r="H148" s="9"/>
      <c r="I148" s="9"/>
    </row>
    <row r="149" spans="1:9" ht="15" customHeight="1" x14ac:dyDescent="0.25">
      <c r="A149" s="9"/>
      <c r="B149" s="9"/>
      <c r="C149" s="9"/>
      <c r="D149" s="9"/>
      <c r="E149" s="9"/>
      <c r="F149" s="9"/>
      <c r="G149" s="9"/>
      <c r="H149" s="9"/>
      <c r="I149" s="9"/>
    </row>
    <row r="150" spans="1:9" ht="15" customHeight="1" x14ac:dyDescent="0.25">
      <c r="A150" s="9"/>
      <c r="B150" s="9"/>
      <c r="C150" s="9"/>
      <c r="D150" s="9"/>
      <c r="E150" s="9"/>
      <c r="F150" s="9"/>
      <c r="G150" s="9"/>
      <c r="H150" s="9"/>
      <c r="I150" s="9"/>
    </row>
    <row r="151" spans="1:9" ht="15" customHeight="1" x14ac:dyDescent="0.25">
      <c r="A151" s="9"/>
      <c r="B151" s="9"/>
      <c r="C151" s="9"/>
      <c r="D151" s="9"/>
      <c r="E151" s="9"/>
      <c r="F151" s="9"/>
      <c r="G151" s="9"/>
      <c r="H151" s="9"/>
      <c r="I151" s="9"/>
    </row>
    <row r="152" spans="1:9" ht="15" customHeight="1" x14ac:dyDescent="0.25">
      <c r="A152" s="9"/>
      <c r="B152" s="9"/>
      <c r="C152" s="9"/>
      <c r="D152" s="9"/>
      <c r="E152" s="9"/>
      <c r="F152" s="9"/>
      <c r="G152" s="9"/>
      <c r="H152" s="9"/>
      <c r="I152" s="9"/>
    </row>
    <row r="153" spans="1:9" ht="15" customHeight="1" x14ac:dyDescent="0.25">
      <c r="A153" s="9"/>
      <c r="B153" s="9"/>
      <c r="C153" s="9"/>
      <c r="D153" s="9"/>
      <c r="E153" s="9"/>
      <c r="F153" s="9"/>
      <c r="G153" s="9"/>
      <c r="H153" s="9"/>
      <c r="I153" s="9"/>
    </row>
    <row r="154" spans="1:9" ht="15" customHeight="1" x14ac:dyDescent="0.25">
      <c r="A154" s="9"/>
      <c r="B154" s="9"/>
      <c r="C154" s="9"/>
      <c r="D154" s="9"/>
      <c r="E154" s="9"/>
      <c r="F154" s="9"/>
      <c r="G154" s="9"/>
      <c r="H154" s="9"/>
      <c r="I154" s="9"/>
    </row>
    <row r="155" spans="1:9" ht="15" customHeight="1" x14ac:dyDescent="0.25">
      <c r="A155" s="9"/>
      <c r="B155" s="9"/>
      <c r="C155" s="9"/>
      <c r="D155" s="9"/>
      <c r="E155" s="9"/>
      <c r="F155" s="9"/>
      <c r="G155" s="9"/>
      <c r="H155" s="9"/>
      <c r="I155" s="9"/>
    </row>
    <row r="156" spans="1:9" ht="15" customHeight="1" x14ac:dyDescent="0.25">
      <c r="A156" s="9"/>
      <c r="B156" s="9"/>
      <c r="C156" s="9"/>
      <c r="D156" s="9"/>
      <c r="E156" s="9"/>
      <c r="F156" s="9"/>
      <c r="G156" s="9"/>
      <c r="H156" s="9"/>
      <c r="I156" s="9"/>
    </row>
    <row r="157" spans="1:9" ht="15" customHeight="1" x14ac:dyDescent="0.25">
      <c r="A157" s="9"/>
      <c r="B157" s="9"/>
      <c r="C157" s="9"/>
      <c r="D157" s="9"/>
      <c r="E157" s="9"/>
      <c r="F157" s="9"/>
      <c r="G157" s="9"/>
      <c r="H157" s="9"/>
      <c r="I157" s="9"/>
    </row>
    <row r="158" spans="1:9" ht="15" customHeight="1" x14ac:dyDescent="0.25">
      <c r="A158" s="9"/>
      <c r="B158" s="9"/>
      <c r="C158" s="9"/>
      <c r="D158" s="9"/>
      <c r="E158" s="9"/>
      <c r="F158" s="9"/>
      <c r="G158" s="9"/>
      <c r="H158" s="9"/>
      <c r="I158" s="9"/>
    </row>
    <row r="159" spans="1:9" ht="15" customHeight="1" x14ac:dyDescent="0.25">
      <c r="A159" s="9"/>
      <c r="B159" s="9"/>
      <c r="C159" s="9"/>
      <c r="D159" s="9"/>
      <c r="E159" s="9"/>
      <c r="F159" s="9"/>
      <c r="G159" s="9"/>
      <c r="H159" s="9"/>
      <c r="I159" s="9"/>
    </row>
    <row r="160" spans="1:9" ht="15" customHeight="1" x14ac:dyDescent="0.25">
      <c r="A160" s="9"/>
      <c r="B160" s="9"/>
      <c r="C160" s="9"/>
      <c r="D160" s="9"/>
      <c r="E160" s="9"/>
      <c r="F160" s="9"/>
      <c r="G160" s="9"/>
      <c r="H160" s="9"/>
      <c r="I160" s="9"/>
    </row>
    <row r="161" spans="1:9" ht="15" customHeight="1" x14ac:dyDescent="0.25">
      <c r="A161" s="9"/>
      <c r="B161" s="9"/>
      <c r="C161" s="9"/>
      <c r="D161" s="9"/>
      <c r="E161" s="9"/>
      <c r="F161" s="9"/>
      <c r="G161" s="9"/>
      <c r="H161" s="9"/>
      <c r="I161" s="9"/>
    </row>
    <row r="162" spans="1:9" ht="15" customHeight="1" x14ac:dyDescent="0.25">
      <c r="A162" s="9"/>
      <c r="B162" s="9"/>
      <c r="C162" s="9"/>
      <c r="D162" s="9"/>
      <c r="E162" s="9"/>
      <c r="F162" s="9"/>
      <c r="G162" s="9"/>
      <c r="H162" s="9"/>
      <c r="I162" s="9"/>
    </row>
    <row r="163" spans="1:9" ht="15" customHeight="1" x14ac:dyDescent="0.25">
      <c r="A163" s="9"/>
      <c r="B163" s="9"/>
      <c r="C163" s="9"/>
      <c r="D163" s="9"/>
      <c r="E163" s="9"/>
      <c r="F163" s="9"/>
      <c r="G163" s="9"/>
      <c r="H163" s="9"/>
      <c r="I163" s="9"/>
    </row>
    <row r="164" spans="1:9" ht="15" customHeight="1" x14ac:dyDescent="0.25">
      <c r="A164" s="9"/>
      <c r="B164" s="9"/>
      <c r="C164" s="9"/>
      <c r="D164" s="9"/>
      <c r="E164" s="9"/>
      <c r="F164" s="9"/>
      <c r="G164" s="9"/>
      <c r="H164" s="9"/>
      <c r="I164" s="9"/>
    </row>
    <row r="165" spans="1:9" ht="15" customHeight="1" x14ac:dyDescent="0.25">
      <c r="A165" s="9"/>
      <c r="B165" s="9"/>
      <c r="C165" s="9"/>
      <c r="D165" s="9"/>
      <c r="E165" s="9"/>
      <c r="F165" s="9"/>
      <c r="G165" s="9"/>
      <c r="H165" s="9"/>
      <c r="I165" s="9"/>
    </row>
    <row r="166" spans="1:9" ht="15" customHeight="1" x14ac:dyDescent="0.25">
      <c r="A166" s="9"/>
      <c r="B166" s="9"/>
      <c r="C166" s="9"/>
      <c r="D166" s="9"/>
      <c r="E166" s="9"/>
      <c r="F166" s="9"/>
      <c r="G166" s="9"/>
      <c r="H166" s="9"/>
      <c r="I166" s="9"/>
    </row>
    <row r="167" spans="1:9" ht="15" customHeight="1" x14ac:dyDescent="0.25">
      <c r="A167" s="9"/>
      <c r="B167" s="9"/>
      <c r="C167" s="9"/>
      <c r="D167" s="9"/>
      <c r="E167" s="9"/>
      <c r="F167" s="9"/>
      <c r="G167" s="9"/>
      <c r="H167" s="9"/>
      <c r="I167" s="9"/>
    </row>
    <row r="168" spans="1:9" ht="15" customHeight="1" x14ac:dyDescent="0.25">
      <c r="A168" s="9"/>
      <c r="B168" s="9"/>
      <c r="C168" s="9"/>
      <c r="D168" s="9"/>
      <c r="E168" s="9"/>
      <c r="F168" s="9"/>
      <c r="G168" s="9"/>
      <c r="H168" s="9"/>
      <c r="I168" s="9"/>
    </row>
    <row r="169" spans="1:9" ht="15" customHeight="1" x14ac:dyDescent="0.25">
      <c r="A169" s="9"/>
      <c r="B169" s="9"/>
      <c r="C169" s="9"/>
      <c r="D169" s="9"/>
      <c r="E169" s="9"/>
      <c r="F169" s="9"/>
      <c r="G169" s="9"/>
      <c r="H169" s="9"/>
      <c r="I169" s="9"/>
    </row>
    <row r="170" spans="1:9" ht="15" customHeight="1" x14ac:dyDescent="0.25">
      <c r="A170" s="9"/>
      <c r="B170" s="9"/>
      <c r="C170" s="9"/>
      <c r="D170" s="9"/>
      <c r="E170" s="9"/>
      <c r="F170" s="9"/>
      <c r="G170" s="9"/>
      <c r="H170" s="9"/>
      <c r="I170" s="9"/>
    </row>
    <row r="171" spans="1:9" ht="15" customHeight="1" x14ac:dyDescent="0.25">
      <c r="A171" s="9"/>
      <c r="B171" s="9"/>
      <c r="C171" s="9"/>
      <c r="D171" s="9"/>
      <c r="E171" s="9"/>
      <c r="F171" s="9"/>
      <c r="G171" s="9"/>
      <c r="H171" s="9"/>
      <c r="I171" s="9"/>
    </row>
    <row r="172" spans="1:9" ht="15" customHeight="1" x14ac:dyDescent="0.25">
      <c r="A172" s="9"/>
      <c r="B172" s="9"/>
      <c r="C172" s="9"/>
      <c r="D172" s="9"/>
      <c r="E172" s="9"/>
      <c r="F172" s="9"/>
      <c r="G172" s="9"/>
      <c r="H172" s="9"/>
      <c r="I172" s="9"/>
    </row>
    <row r="173" spans="1:9" x14ac:dyDescent="0.25">
      <c r="A173" s="11"/>
    </row>
    <row r="174" spans="1:9" x14ac:dyDescent="0.25">
      <c r="A174" s="11"/>
    </row>
    <row r="175" spans="1:9" x14ac:dyDescent="0.25">
      <c r="A175" s="11"/>
    </row>
    <row r="176" spans="1:9" x14ac:dyDescent="0.25">
      <c r="A176" s="11"/>
    </row>
    <row r="177" spans="1:9" x14ac:dyDescent="0.25">
      <c r="A177" s="11"/>
    </row>
    <row r="178" spans="1:9" x14ac:dyDescent="0.25">
      <c r="A178" s="11"/>
    </row>
    <row r="179" spans="1:9" x14ac:dyDescent="0.25">
      <c r="A179" s="11"/>
    </row>
    <row r="180" spans="1:9" x14ac:dyDescent="0.25">
      <c r="A180" s="108" t="s">
        <v>132</v>
      </c>
      <c r="B180" s="108"/>
      <c r="C180" s="108"/>
      <c r="D180" s="108"/>
      <c r="E180" s="108"/>
      <c r="F180" s="108"/>
      <c r="G180" s="108"/>
      <c r="H180" s="108"/>
      <c r="I180" s="108"/>
    </row>
    <row r="181" spans="1:9" ht="30" customHeight="1" x14ac:dyDescent="0.25">
      <c r="A181" s="99" t="s">
        <v>66</v>
      </c>
      <c r="B181" s="99"/>
      <c r="C181" s="99"/>
      <c r="D181" s="99"/>
      <c r="E181" s="99"/>
      <c r="F181" s="99"/>
      <c r="G181" s="99"/>
      <c r="H181" s="99"/>
      <c r="I181" s="99"/>
    </row>
    <row r="182" spans="1:9" ht="45" customHeight="1" x14ac:dyDescent="0.25">
      <c r="A182" s="104" t="s">
        <v>200</v>
      </c>
      <c r="B182" s="105"/>
      <c r="C182" s="105"/>
      <c r="D182" s="105"/>
      <c r="E182" s="105"/>
      <c r="F182" s="105"/>
      <c r="G182" s="105"/>
      <c r="H182" s="105"/>
      <c r="I182" s="105"/>
    </row>
    <row r="184" spans="1:9" ht="17.25" customHeight="1" x14ac:dyDescent="0.3">
      <c r="A184" s="103" t="s">
        <v>124</v>
      </c>
      <c r="B184" s="103"/>
      <c r="C184" s="103"/>
      <c r="D184" s="103"/>
      <c r="E184" s="103"/>
      <c r="F184" s="103"/>
      <c r="G184" s="103"/>
      <c r="H184" s="103"/>
      <c r="I184" s="103"/>
    </row>
    <row r="185" spans="1:9" ht="30" customHeight="1" x14ac:dyDescent="0.25">
      <c r="A185" s="106" t="s">
        <v>69</v>
      </c>
      <c r="B185" s="106"/>
      <c r="C185" s="106"/>
      <c r="D185" s="106"/>
      <c r="E185" s="106"/>
      <c r="F185" s="106"/>
      <c r="G185" s="106"/>
      <c r="H185" s="106"/>
      <c r="I185" s="106"/>
    </row>
    <row r="186" spans="1:9" ht="30" customHeight="1" x14ac:dyDescent="0.25">
      <c r="A186" s="99" t="s">
        <v>43</v>
      </c>
      <c r="B186" s="99"/>
      <c r="C186" s="99"/>
      <c r="D186" s="99"/>
      <c r="E186" s="99"/>
      <c r="F186" s="99"/>
      <c r="G186" s="99"/>
      <c r="H186" s="99"/>
      <c r="I186" s="99"/>
    </row>
    <row r="187" spans="1:9" ht="45" customHeight="1" x14ac:dyDescent="0.25">
      <c r="A187" s="93" t="s">
        <v>70</v>
      </c>
      <c r="B187" s="93"/>
      <c r="C187" s="93"/>
      <c r="D187" s="93"/>
      <c r="E187" s="93"/>
      <c r="F187" s="93"/>
      <c r="G187" s="93"/>
      <c r="H187" s="93"/>
      <c r="I187" s="93"/>
    </row>
    <row r="188" spans="1:9" ht="30" customHeight="1" x14ac:dyDescent="0.25">
      <c r="A188" s="93" t="s">
        <v>67</v>
      </c>
      <c r="B188" s="93"/>
      <c r="C188" s="93"/>
      <c r="D188" s="93"/>
      <c r="E188" s="93"/>
      <c r="F188" s="93"/>
      <c r="G188" s="93"/>
      <c r="H188" s="93"/>
      <c r="I188" s="93"/>
    </row>
    <row r="190" spans="1:9" ht="17.25" customHeight="1" x14ac:dyDescent="0.3">
      <c r="A190" s="103" t="s">
        <v>133</v>
      </c>
      <c r="B190" s="103"/>
      <c r="C190" s="103"/>
      <c r="D190" s="103"/>
      <c r="E190" s="103"/>
      <c r="F190" s="103"/>
      <c r="G190" s="103"/>
      <c r="H190" s="103"/>
      <c r="I190" s="103"/>
    </row>
    <row r="191" spans="1:9" ht="90" customHeight="1" x14ac:dyDescent="0.25">
      <c r="A191" s="99" t="s">
        <v>73</v>
      </c>
      <c r="B191" s="99"/>
      <c r="C191" s="99"/>
      <c r="D191" s="99"/>
      <c r="E191" s="99"/>
      <c r="F191" s="99"/>
      <c r="G191" s="99"/>
      <c r="H191" s="99"/>
      <c r="I191" s="99"/>
    </row>
    <row r="193" spans="1:9" ht="17.25" x14ac:dyDescent="0.3">
      <c r="A193" s="103" t="s">
        <v>125</v>
      </c>
      <c r="B193" s="103"/>
      <c r="C193" s="103"/>
      <c r="D193" s="103"/>
      <c r="E193" s="103"/>
      <c r="F193" s="103"/>
      <c r="G193" s="103"/>
      <c r="H193" s="103"/>
      <c r="I193" s="103"/>
    </row>
    <row r="194" spans="1:9" ht="30" customHeight="1" x14ac:dyDescent="0.25">
      <c r="A194" s="98" t="s">
        <v>127</v>
      </c>
      <c r="B194" s="98"/>
      <c r="C194" s="98"/>
      <c r="D194" s="98"/>
      <c r="E194" s="98"/>
      <c r="F194" s="98"/>
      <c r="G194" s="98"/>
      <c r="H194" s="98"/>
      <c r="I194" s="98"/>
    </row>
    <row r="195" spans="1:9" ht="30" customHeight="1" x14ac:dyDescent="0.25">
      <c r="A195" s="93" t="s">
        <v>68</v>
      </c>
      <c r="B195" s="93"/>
      <c r="C195" s="93"/>
      <c r="D195" s="93"/>
      <c r="E195" s="93"/>
      <c r="F195" s="93"/>
      <c r="G195" s="93"/>
      <c r="H195" s="93"/>
      <c r="I195" s="93"/>
    </row>
    <row r="196" spans="1:9" ht="45" customHeight="1" x14ac:dyDescent="0.25">
      <c r="A196" s="93" t="s">
        <v>71</v>
      </c>
      <c r="B196" s="93"/>
      <c r="C196" s="93"/>
      <c r="D196" s="93"/>
      <c r="E196" s="93"/>
      <c r="F196" s="93"/>
      <c r="G196" s="93"/>
      <c r="H196" s="93"/>
      <c r="I196" s="93"/>
    </row>
    <row r="197" spans="1:9" ht="15" customHeight="1" x14ac:dyDescent="0.25">
      <c r="A197" s="83"/>
      <c r="B197" s="83"/>
      <c r="C197" s="83"/>
      <c r="D197" s="83"/>
      <c r="E197" s="83"/>
      <c r="F197" s="83"/>
      <c r="G197" s="83"/>
      <c r="H197" s="83"/>
      <c r="I197" s="83"/>
    </row>
    <row r="198" spans="1:9" ht="15" customHeight="1" x14ac:dyDescent="0.25">
      <c r="A198" s="85" t="s">
        <v>203</v>
      </c>
      <c r="B198" s="84"/>
      <c r="C198" s="84"/>
      <c r="D198" s="84"/>
      <c r="E198" s="84"/>
      <c r="F198" s="84"/>
      <c r="G198" s="84"/>
      <c r="H198" s="84"/>
      <c r="I198" s="84"/>
    </row>
    <row r="199" spans="1:9" ht="15" customHeight="1" x14ac:dyDescent="0.25">
      <c r="A199" s="90" t="s">
        <v>206</v>
      </c>
      <c r="B199" s="90"/>
      <c r="C199" s="90"/>
      <c r="D199" s="90"/>
      <c r="E199" s="90"/>
      <c r="F199" s="90"/>
      <c r="G199" s="90"/>
      <c r="H199" s="90"/>
      <c r="I199" s="90"/>
    </row>
    <row r="200" spans="1:9" x14ac:dyDescent="0.25">
      <c r="A200" s="5"/>
    </row>
    <row r="201" spans="1:9" ht="105" customHeight="1" x14ac:dyDescent="0.25">
      <c r="A201" s="93" t="s">
        <v>36</v>
      </c>
      <c r="B201" s="93"/>
      <c r="C201" s="93"/>
      <c r="D201" s="93"/>
      <c r="E201" s="93"/>
      <c r="F201" s="93"/>
      <c r="G201" s="93"/>
      <c r="H201" s="93"/>
      <c r="I201" s="93"/>
    </row>
    <row r="203" spans="1:9" ht="17.25" x14ac:dyDescent="0.3">
      <c r="A203" s="165" t="s">
        <v>136</v>
      </c>
      <c r="B203" s="165"/>
      <c r="C203" s="165"/>
      <c r="D203" s="165"/>
      <c r="E203" s="165"/>
      <c r="F203" s="165"/>
      <c r="G203" s="165"/>
      <c r="H203" s="165"/>
      <c r="I203" s="165"/>
    </row>
    <row r="204" spans="1:9" x14ac:dyDescent="0.25">
      <c r="A204" s="93" t="s">
        <v>214</v>
      </c>
      <c r="B204" s="93"/>
      <c r="C204" s="93"/>
      <c r="D204" s="93"/>
      <c r="E204" s="93"/>
      <c r="F204" s="93"/>
      <c r="G204" s="93"/>
      <c r="H204" s="93"/>
      <c r="I204" s="93"/>
    </row>
    <row r="205" spans="1:9" x14ac:dyDescent="0.25">
      <c r="A205" s="93"/>
      <c r="B205" s="93"/>
      <c r="C205" s="93"/>
      <c r="D205" s="93"/>
      <c r="E205" s="93"/>
      <c r="F205" s="93"/>
      <c r="G205" s="93"/>
      <c r="H205" s="93"/>
      <c r="I205" s="93"/>
    </row>
    <row r="206" spans="1:9" x14ac:dyDescent="0.25">
      <c r="A206" s="40"/>
      <c r="B206" s="40"/>
      <c r="C206" s="40"/>
      <c r="D206" s="40"/>
      <c r="E206" s="40"/>
      <c r="F206" s="40"/>
      <c r="G206" s="40"/>
      <c r="H206" s="40"/>
      <c r="I206" s="40"/>
    </row>
    <row r="207" spans="1:9" ht="15.75" x14ac:dyDescent="0.25">
      <c r="A207" s="92" t="s">
        <v>138</v>
      </c>
      <c r="B207" s="92"/>
      <c r="C207" s="92"/>
      <c r="D207" s="92"/>
      <c r="E207" s="92"/>
      <c r="F207" s="92"/>
      <c r="G207" s="92"/>
      <c r="H207" s="92"/>
      <c r="I207" s="92"/>
    </row>
    <row r="208" spans="1:9" x14ac:dyDescent="0.25">
      <c r="A208" s="91" t="s">
        <v>137</v>
      </c>
      <c r="B208" s="91"/>
      <c r="C208" s="91"/>
      <c r="D208" s="91"/>
      <c r="E208" s="91"/>
      <c r="F208" s="91"/>
      <c r="G208" s="91"/>
      <c r="H208" s="91"/>
      <c r="I208" s="91"/>
    </row>
    <row r="209" spans="1:9" x14ac:dyDescent="0.25">
      <c r="A209" s="91" t="s">
        <v>139</v>
      </c>
      <c r="B209" s="91"/>
      <c r="C209" s="91"/>
      <c r="D209" s="91"/>
      <c r="E209" s="91"/>
      <c r="F209" s="91"/>
      <c r="G209" s="91"/>
      <c r="H209" s="91"/>
      <c r="I209" s="91"/>
    </row>
    <row r="210" spans="1:9" x14ac:dyDescent="0.25">
      <c r="A210" s="91" t="s">
        <v>140</v>
      </c>
      <c r="B210" s="91"/>
      <c r="C210" s="91"/>
      <c r="D210" s="91"/>
      <c r="E210" s="91"/>
      <c r="F210" s="91"/>
      <c r="G210" s="91"/>
      <c r="H210" s="91"/>
      <c r="I210" s="91"/>
    </row>
    <row r="211" spans="1:9" x14ac:dyDescent="0.25">
      <c r="A211" s="91" t="s">
        <v>199</v>
      </c>
      <c r="B211" s="91"/>
      <c r="C211" s="91"/>
      <c r="D211" s="91"/>
      <c r="E211" s="91"/>
      <c r="F211" s="91"/>
      <c r="G211" s="91"/>
      <c r="H211" s="91"/>
      <c r="I211" s="91"/>
    </row>
  </sheetData>
  <mergeCells count="136">
    <mergeCell ref="A203:I203"/>
    <mergeCell ref="A204:I205"/>
    <mergeCell ref="A14:I14"/>
    <mergeCell ref="A15:I15"/>
    <mergeCell ref="A17:I17"/>
    <mergeCell ref="A19:I19"/>
    <mergeCell ref="A22:C22"/>
    <mergeCell ref="D22:F22"/>
    <mergeCell ref="G22:I22"/>
    <mergeCell ref="A26:C26"/>
    <mergeCell ref="D26:F26"/>
    <mergeCell ref="G26:I26"/>
    <mergeCell ref="A40:I40"/>
    <mergeCell ref="A41:B41"/>
    <mergeCell ref="C41:D41"/>
    <mergeCell ref="E41:F41"/>
    <mergeCell ref="G41:I41"/>
    <mergeCell ref="A42:I42"/>
    <mergeCell ref="A32:I32"/>
    <mergeCell ref="A33:I33"/>
    <mergeCell ref="A35:I35"/>
    <mergeCell ref="A38:I38"/>
    <mergeCell ref="A39:B39"/>
    <mergeCell ref="C39:D39"/>
    <mergeCell ref="A1:I1"/>
    <mergeCell ref="A2:I2"/>
    <mergeCell ref="A5:I5"/>
    <mergeCell ref="A9:I9"/>
    <mergeCell ref="A10:I10"/>
    <mergeCell ref="A12:I12"/>
    <mergeCell ref="A25:C25"/>
    <mergeCell ref="D25:F25"/>
    <mergeCell ref="G25:I25"/>
    <mergeCell ref="A23:C23"/>
    <mergeCell ref="D23:F23"/>
    <mergeCell ref="G23:I23"/>
    <mergeCell ref="A24:C24"/>
    <mergeCell ref="D24:F24"/>
    <mergeCell ref="G24:I24"/>
    <mergeCell ref="A3:I3"/>
    <mergeCell ref="A7:I7"/>
    <mergeCell ref="A57:E59"/>
    <mergeCell ref="F57:I59"/>
    <mergeCell ref="A61:I61"/>
    <mergeCell ref="A62:I62"/>
    <mergeCell ref="A63:I63"/>
    <mergeCell ref="A65:I65"/>
    <mergeCell ref="E39:F39"/>
    <mergeCell ref="G39:I39"/>
    <mergeCell ref="A50:E50"/>
    <mergeCell ref="F50:I50"/>
    <mergeCell ref="A51:E53"/>
    <mergeCell ref="F51:I53"/>
    <mergeCell ref="A54:E56"/>
    <mergeCell ref="F54:I56"/>
    <mergeCell ref="A43:B43"/>
    <mergeCell ref="C43:D43"/>
    <mergeCell ref="E43:F43"/>
    <mergeCell ref="G43:I43"/>
    <mergeCell ref="A47:I47"/>
    <mergeCell ref="A49:I49"/>
    <mergeCell ref="A78:I78"/>
    <mergeCell ref="A80:I80"/>
    <mergeCell ref="A82:I82"/>
    <mergeCell ref="A83:I83"/>
    <mergeCell ref="A85:I85"/>
    <mergeCell ref="A87:I87"/>
    <mergeCell ref="A92:I92"/>
    <mergeCell ref="A69:I69"/>
    <mergeCell ref="A71:I71"/>
    <mergeCell ref="A73:I73"/>
    <mergeCell ref="A74:I74"/>
    <mergeCell ref="A76:I76"/>
    <mergeCell ref="A115:I115"/>
    <mergeCell ref="A119:I119"/>
    <mergeCell ref="A103:I103"/>
    <mergeCell ref="A104:I104"/>
    <mergeCell ref="A105:I105"/>
    <mergeCell ref="A106:I106"/>
    <mergeCell ref="A107:I107"/>
    <mergeCell ref="A108:I108"/>
    <mergeCell ref="A89:I89"/>
    <mergeCell ref="A94:I94"/>
    <mergeCell ref="A96:I96"/>
    <mergeCell ref="A98:I98"/>
    <mergeCell ref="A100:I100"/>
    <mergeCell ref="A101:I101"/>
    <mergeCell ref="A118:I118"/>
    <mergeCell ref="A30:I30"/>
    <mergeCell ref="A67:I67"/>
    <mergeCell ref="A188:I188"/>
    <mergeCell ref="A190:I190"/>
    <mergeCell ref="A191:I191"/>
    <mergeCell ref="A193:I193"/>
    <mergeCell ref="A194:I194"/>
    <mergeCell ref="A195:I195"/>
    <mergeCell ref="A181:I181"/>
    <mergeCell ref="A182:I182"/>
    <mergeCell ref="A184:I184"/>
    <mergeCell ref="A185:I185"/>
    <mergeCell ref="A186:I186"/>
    <mergeCell ref="A187:I187"/>
    <mergeCell ref="A135:I135"/>
    <mergeCell ref="A141:I141"/>
    <mergeCell ref="A142:I142"/>
    <mergeCell ref="A143:I143"/>
    <mergeCell ref="A145:I145"/>
    <mergeCell ref="A180:I180"/>
    <mergeCell ref="A127:I127"/>
    <mergeCell ref="A129:I129"/>
    <mergeCell ref="A130:I130"/>
    <mergeCell ref="A131:I131"/>
    <mergeCell ref="A199:I199"/>
    <mergeCell ref="A211:I211"/>
    <mergeCell ref="A210:I210"/>
    <mergeCell ref="A209:I209"/>
    <mergeCell ref="A208:I208"/>
    <mergeCell ref="A207:I207"/>
    <mergeCell ref="A196:I196"/>
    <mergeCell ref="A201:I201"/>
    <mergeCell ref="A45:I45"/>
    <mergeCell ref="A132:I132"/>
    <mergeCell ref="A133:I133"/>
    <mergeCell ref="A138:I138"/>
    <mergeCell ref="A139:I139"/>
    <mergeCell ref="A121:I121"/>
    <mergeCell ref="A122:I122"/>
    <mergeCell ref="A123:I123"/>
    <mergeCell ref="A124:I124"/>
    <mergeCell ref="A125:I125"/>
    <mergeCell ref="A126:I126"/>
    <mergeCell ref="A110:I110"/>
    <mergeCell ref="A111:I111"/>
    <mergeCell ref="A112:I112"/>
    <mergeCell ref="A113:I113"/>
    <mergeCell ref="A114:I114"/>
  </mergeCells>
  <hyperlinks>
    <hyperlink ref="A30" location="'Capacity Worksheet'!A1" display="'Capacity Worksheet"/>
    <hyperlink ref="A45" location="'Accident Worksheet'!A1" display="'Accident Worksheet"/>
    <hyperlink ref="A32:I32" location="'STP Roadway Application'!A120" display="B) Safety (0-25 points)"/>
    <hyperlink ref="A61:I61" location="'STP Roadway Application'!A140" display="C) System Preservation (0-20 points)"/>
    <hyperlink ref="A73:I73" location="'STP Roadway Application'!A183" display="D) Multi-modal and Accessibility (0-10 points)"/>
    <hyperlink ref="A82:I82" location="'STP Roadway Application'!A189" display="E) Support Economic Vitality (0-10 points)"/>
    <hyperlink ref="A89:I89" location="'STP Roadway Application'!A192" display="F) Project Feasibility (0-10 points)"/>
    <hyperlink ref="A67" location="'STP Roadway Application (2)'!A160" display="Pavement Rating System (for more information regarding surface rating)"/>
    <hyperlink ref="A67:I67" location="'STP Roadway Application (3)'!A166" display="Pavement Rating System (for more information regarding surface rating)"/>
    <hyperlink ref="A7:I7" location="'2435'!A1" display="Attachment 2435 Form"/>
    <hyperlink ref="A92:I92" location="'1150'!A1" display="Attachment 1150 Form"/>
    <hyperlink ref="A119:I119" r:id="rId1" display="Current/Future Traffic Data - BMPO website &gt; Traffic Counts and Projections &gt; Click here &gt; Click on location"/>
    <hyperlink ref="A139" r:id="rId2" display="https://apps.itd.idaho.gov/apps/webcars/"/>
    <hyperlink ref="A138:I138" r:id="rId3" display="Current/Future Traffic Data - BMPO website &gt; Traffic Counts and Projections &gt; Click here &gt; Click on location"/>
    <hyperlink ref="A199:I199" r:id="rId4" display="Potential Environmental Impacts - BMPO website &gt; Long Range Transportation Plan &gt; 2040 LRTP"/>
    <hyperlink ref="A118:I118" r:id="rId5" display="R. Functional Classifications - BMPO website &gt; Long Range Transportation Plan &gt; 2040 LRTP (pages 8 and 9)"/>
    <hyperlink ref="A9:I9" location="'STP Roadway Application'!A102" display="A) Congestion Relief and System Operations (0-25 points)"/>
    <hyperlink ref="A103:I103" location="'STP Roadway Application'!A9" display="A) Congestion Relief and System Operations"/>
    <hyperlink ref="A121:I121" location="'STP Roadway Application'!A31" display="B) Safety"/>
    <hyperlink ref="A141:I141" location="'STP Roadway Application'!A60" display="C) System Preservation"/>
    <hyperlink ref="A184:I184" location="'STP Roadway Application'!A72" display="D) Multi-modal and Accessibility"/>
    <hyperlink ref="A190:I190" location="'STP Roadway Application'!A81" display="E) Support Economic Vitality"/>
    <hyperlink ref="A193:I193" location="'STP Roadway Application'!A88" display="F) Project Feasibility"/>
  </hyperlinks>
  <pageMargins left="0.7" right="0.7" top="0.75" bottom="0.75" header="0.3" footer="0.3"/>
  <pageSetup orientation="portrait" horizontalDpi="4294967293" verticalDpi="0" r:id="rId6"/>
  <rowBreaks count="8" manualBreakCount="8">
    <brk id="30" max="16383" man="1"/>
    <brk id="60" max="16383" man="1"/>
    <brk id="81" max="16383" man="1"/>
    <brk id="100" max="16383" man="1"/>
    <brk id="120" max="16383" man="1"/>
    <brk id="140" max="16383" man="1"/>
    <brk id="180" max="16383" man="1"/>
    <brk id="202"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E32" sqref="E32"/>
    </sheetView>
  </sheetViews>
  <sheetFormatPr defaultRowHeight="15" x14ac:dyDescent="0.25"/>
  <cols>
    <col min="1" max="1" width="35.28515625" customWidth="1"/>
    <col min="2" max="2" width="30.7109375" customWidth="1"/>
  </cols>
  <sheetData>
    <row r="1" spans="1:13" x14ac:dyDescent="0.25">
      <c r="A1" s="1" t="s">
        <v>97</v>
      </c>
    </row>
    <row r="2" spans="1:13" ht="15.75" x14ac:dyDescent="0.25">
      <c r="A2" s="21"/>
      <c r="B2" s="22"/>
    </row>
    <row r="3" spans="1:13" ht="15.75" x14ac:dyDescent="0.25">
      <c r="A3" s="21" t="s">
        <v>116</v>
      </c>
      <c r="B3" s="23"/>
    </row>
    <row r="4" spans="1:13" ht="15.75" x14ac:dyDescent="0.25">
      <c r="A4" s="21" t="s">
        <v>115</v>
      </c>
      <c r="B4" s="23"/>
    </row>
    <row r="5" spans="1:13" ht="15.75" x14ac:dyDescent="0.25">
      <c r="A5" s="34" t="s">
        <v>114</v>
      </c>
      <c r="B5" s="23"/>
    </row>
    <row r="6" spans="1:13" ht="15.75" x14ac:dyDescent="0.25">
      <c r="A6" s="21" t="s">
        <v>98</v>
      </c>
      <c r="B6" s="23"/>
      <c r="C6" s="90" t="s">
        <v>210</v>
      </c>
      <c r="D6" s="90"/>
      <c r="E6" s="90"/>
      <c r="F6" s="90"/>
      <c r="G6" s="90"/>
      <c r="H6" s="90"/>
      <c r="I6" s="90"/>
      <c r="J6" s="90"/>
      <c r="K6" s="90"/>
      <c r="L6" s="90"/>
      <c r="M6" s="90"/>
    </row>
    <row r="7" spans="1:13" ht="15.75" x14ac:dyDescent="0.25">
      <c r="A7" s="21" t="s">
        <v>112</v>
      </c>
      <c r="B7" s="23"/>
    </row>
    <row r="8" spans="1:13" ht="15.75" x14ac:dyDescent="0.25">
      <c r="A8" s="21" t="s">
        <v>109</v>
      </c>
      <c r="B8" s="24"/>
    </row>
    <row r="9" spans="1:13" ht="15.75" x14ac:dyDescent="0.25">
      <c r="A9" s="21" t="s">
        <v>113</v>
      </c>
      <c r="B9" s="23"/>
      <c r="C9" s="90" t="s">
        <v>204</v>
      </c>
      <c r="D9" s="90"/>
      <c r="E9" s="90"/>
      <c r="F9" s="90"/>
      <c r="G9" s="90"/>
      <c r="H9" s="90"/>
      <c r="I9" s="90"/>
      <c r="J9" s="90"/>
      <c r="K9" s="90"/>
      <c r="L9" s="90"/>
      <c r="M9" s="90"/>
    </row>
    <row r="10" spans="1:13" ht="15.75" x14ac:dyDescent="0.25">
      <c r="A10" s="21" t="s">
        <v>99</v>
      </c>
      <c r="B10" s="25" t="e">
        <f>B9/B8</f>
        <v>#DIV/0!</v>
      </c>
    </row>
    <row r="11" spans="1:13" ht="15.75" x14ac:dyDescent="0.25">
      <c r="A11" s="22"/>
      <c r="B11" s="26"/>
    </row>
    <row r="12" spans="1:13" ht="15.75" x14ac:dyDescent="0.25">
      <c r="A12" s="22"/>
      <c r="B12" s="26"/>
    </row>
    <row r="13" spans="1:13" ht="15.75" x14ac:dyDescent="0.25">
      <c r="A13" s="21" t="s">
        <v>110</v>
      </c>
      <c r="B13" s="26"/>
    </row>
    <row r="14" spans="1:13" ht="15.75" x14ac:dyDescent="0.25">
      <c r="A14" s="22" t="s">
        <v>111</v>
      </c>
      <c r="B14" s="27">
        <v>5250.5</v>
      </c>
      <c r="F14" s="20"/>
    </row>
    <row r="15" spans="1:13" ht="15.75" x14ac:dyDescent="0.25">
      <c r="A15" s="22" t="s">
        <v>100</v>
      </c>
      <c r="B15" s="26">
        <v>10501</v>
      </c>
    </row>
    <row r="16" spans="1:13" ht="15.75" x14ac:dyDescent="0.25">
      <c r="A16" s="22" t="s">
        <v>101</v>
      </c>
      <c r="B16" s="26">
        <v>13001</v>
      </c>
    </row>
    <row r="17" spans="1:2" ht="15.75" x14ac:dyDescent="0.25">
      <c r="A17" s="22" t="s">
        <v>102</v>
      </c>
      <c r="B17" s="26">
        <v>20501</v>
      </c>
    </row>
    <row r="18" spans="1:2" ht="15.75" x14ac:dyDescent="0.25">
      <c r="A18" s="22" t="s">
        <v>103</v>
      </c>
      <c r="B18" s="26">
        <v>25001</v>
      </c>
    </row>
    <row r="19" spans="1:2" ht="15.75" x14ac:dyDescent="0.25">
      <c r="A19" s="22"/>
      <c r="B19" s="26"/>
    </row>
    <row r="20" spans="1:2" ht="15.75" x14ac:dyDescent="0.25">
      <c r="A20" s="21" t="s">
        <v>104</v>
      </c>
      <c r="B20" s="26"/>
    </row>
    <row r="21" spans="1:2" ht="15.75" x14ac:dyDescent="0.25">
      <c r="A21" s="22" t="s">
        <v>100</v>
      </c>
      <c r="B21" s="26">
        <v>12501</v>
      </c>
    </row>
    <row r="22" spans="1:2" ht="15.75" x14ac:dyDescent="0.25">
      <c r="A22" s="22" t="s">
        <v>101</v>
      </c>
      <c r="B22" s="26">
        <v>16001</v>
      </c>
    </row>
    <row r="23" spans="1:2" ht="15.75" x14ac:dyDescent="0.25">
      <c r="A23" s="22" t="s">
        <v>102</v>
      </c>
      <c r="B23" s="26">
        <v>26001</v>
      </c>
    </row>
    <row r="24" spans="1:2" ht="15.75" x14ac:dyDescent="0.25">
      <c r="A24" s="22" t="s">
        <v>103</v>
      </c>
      <c r="B24" s="26">
        <v>31001</v>
      </c>
    </row>
    <row r="25" spans="1:2" ht="15.75" x14ac:dyDescent="0.25">
      <c r="A25" s="22"/>
      <c r="B25" s="26"/>
    </row>
    <row r="26" spans="1:2" ht="15.75" x14ac:dyDescent="0.25">
      <c r="A26" s="21" t="s">
        <v>105</v>
      </c>
      <c r="B26" s="26"/>
    </row>
    <row r="27" spans="1:2" ht="15.75" x14ac:dyDescent="0.25">
      <c r="A27" s="22" t="s">
        <v>100</v>
      </c>
      <c r="B27" s="26">
        <v>14001</v>
      </c>
    </row>
    <row r="28" spans="1:2" ht="15.75" x14ac:dyDescent="0.25">
      <c r="A28" s="22" t="s">
        <v>101</v>
      </c>
      <c r="B28" s="26">
        <v>18501</v>
      </c>
    </row>
    <row r="29" spans="1:2" ht="15.75" x14ac:dyDescent="0.25">
      <c r="A29" s="22" t="s">
        <v>102</v>
      </c>
      <c r="B29" s="26">
        <v>31001</v>
      </c>
    </row>
    <row r="30" spans="1:2" ht="15.75" x14ac:dyDescent="0.25">
      <c r="A30" s="22" t="s">
        <v>103</v>
      </c>
      <c r="B30" s="26">
        <v>37001</v>
      </c>
    </row>
    <row r="31" spans="1:2" ht="15.75" x14ac:dyDescent="0.25">
      <c r="A31" s="22" t="s">
        <v>106</v>
      </c>
      <c r="B31" s="26">
        <v>47001</v>
      </c>
    </row>
    <row r="32" spans="1:2" ht="15.75" x14ac:dyDescent="0.25">
      <c r="A32" s="22" t="s">
        <v>107</v>
      </c>
      <c r="B32" s="26">
        <v>56001</v>
      </c>
    </row>
    <row r="33" spans="1:2" ht="15.75" x14ac:dyDescent="0.25">
      <c r="A33" s="22"/>
      <c r="B33" s="26"/>
    </row>
    <row r="34" spans="1:2" ht="15.75" x14ac:dyDescent="0.25">
      <c r="A34" s="21" t="s">
        <v>108</v>
      </c>
      <c r="B34" s="26"/>
    </row>
    <row r="35" spans="1:2" ht="15.75" x14ac:dyDescent="0.25">
      <c r="A35" s="22" t="s">
        <v>102</v>
      </c>
      <c r="B35" s="26">
        <v>83001</v>
      </c>
    </row>
    <row r="36" spans="1:2" ht="15.75" x14ac:dyDescent="0.25">
      <c r="A36" s="22" t="s">
        <v>106</v>
      </c>
      <c r="B36" s="26">
        <v>124001</v>
      </c>
    </row>
  </sheetData>
  <mergeCells count="2">
    <mergeCell ref="C6:M6"/>
    <mergeCell ref="C9:M9"/>
  </mergeCells>
  <hyperlinks>
    <hyperlink ref="C6:K6" r:id="rId1" display="R. Functional Classifications - BMPO website &gt; Long Range Transportation Plan &gt; 2040 LRTP (pages 8 and 9)"/>
    <hyperlink ref="C9:K9" r:id="rId2" display="Current/Future Traffic Data - BMPO website &gt; Traffic Counts and Projections &gt; Click here &gt; Click on location"/>
  </hyperlinks>
  <pageMargins left="0.7" right="0.7" top="0.75" bottom="0.75" header="0.3" footer="0.3"/>
  <pageSetup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H22" sqref="H22"/>
    </sheetView>
  </sheetViews>
  <sheetFormatPr defaultRowHeight="15" x14ac:dyDescent="0.25"/>
  <cols>
    <col min="1" max="1" width="53" customWidth="1"/>
  </cols>
  <sheetData>
    <row r="1" spans="1:14" ht="15.75" x14ac:dyDescent="0.25">
      <c r="A1" s="21" t="s">
        <v>81</v>
      </c>
      <c r="B1" s="22"/>
      <c r="C1" s="22"/>
      <c r="D1" s="22"/>
      <c r="E1" s="22"/>
      <c r="F1" s="22"/>
    </row>
    <row r="2" spans="1:14" ht="15.75" x14ac:dyDescent="0.25">
      <c r="A2" s="21" t="s">
        <v>128</v>
      </c>
      <c r="B2" s="22"/>
      <c r="C2" s="22"/>
      <c r="D2" s="22"/>
      <c r="E2" s="22"/>
      <c r="F2" s="22"/>
    </row>
    <row r="3" spans="1:14" ht="15.75" x14ac:dyDescent="0.25">
      <c r="A3" s="21" t="s">
        <v>129</v>
      </c>
      <c r="B3" s="22"/>
      <c r="C3" s="22"/>
      <c r="D3" s="22"/>
      <c r="E3" s="22"/>
      <c r="F3" s="22"/>
    </row>
    <row r="4" spans="1:14" ht="15.75" x14ac:dyDescent="0.25">
      <c r="A4" s="22"/>
      <c r="B4" s="22"/>
      <c r="C4" s="22"/>
      <c r="D4" s="22"/>
      <c r="E4" s="22"/>
      <c r="F4" s="22"/>
    </row>
    <row r="5" spans="1:14" ht="15.75" x14ac:dyDescent="0.25">
      <c r="A5" s="22" t="s">
        <v>82</v>
      </c>
      <c r="B5" s="28"/>
      <c r="C5" s="22"/>
    </row>
    <row r="6" spans="1:14" ht="15.75" x14ac:dyDescent="0.25">
      <c r="A6" s="22" t="s">
        <v>83</v>
      </c>
      <c r="B6" s="28"/>
      <c r="C6" s="22"/>
      <c r="D6" s="90" t="s">
        <v>205</v>
      </c>
      <c r="E6" s="90"/>
      <c r="F6" s="90"/>
      <c r="G6" s="90"/>
      <c r="H6" s="90"/>
      <c r="I6" s="90"/>
      <c r="J6" s="90"/>
      <c r="K6" s="90"/>
      <c r="L6" s="90"/>
    </row>
    <row r="7" spans="1:14" ht="15.75" x14ac:dyDescent="0.25">
      <c r="A7" s="22" t="s">
        <v>84</v>
      </c>
      <c r="B7" s="28"/>
      <c r="C7" s="22"/>
      <c r="D7" s="22"/>
      <c r="E7" s="22"/>
      <c r="F7" s="22"/>
    </row>
    <row r="8" spans="1:14" ht="15.75" x14ac:dyDescent="0.25">
      <c r="A8" s="22" t="s">
        <v>85</v>
      </c>
      <c r="B8" s="28"/>
      <c r="C8" s="22"/>
      <c r="D8" s="22"/>
      <c r="E8" s="22"/>
      <c r="F8" s="22"/>
    </row>
    <row r="9" spans="1:14" ht="15.75" x14ac:dyDescent="0.25">
      <c r="A9" s="22" t="s">
        <v>86</v>
      </c>
      <c r="B9" s="28"/>
      <c r="C9" s="22"/>
      <c r="D9" s="22"/>
      <c r="E9" s="22"/>
      <c r="F9" s="22"/>
    </row>
    <row r="10" spans="1:14" ht="15.75" x14ac:dyDescent="0.25">
      <c r="A10" s="22" t="s">
        <v>87</v>
      </c>
      <c r="B10" s="28"/>
      <c r="C10" s="22"/>
      <c r="D10" s="22"/>
      <c r="E10" s="22"/>
      <c r="F10" s="22"/>
    </row>
    <row r="11" spans="1:14" ht="15.75" x14ac:dyDescent="0.25">
      <c r="A11" s="22" t="s">
        <v>88</v>
      </c>
      <c r="B11" s="28"/>
      <c r="C11" s="22"/>
      <c r="D11" s="96" t="s">
        <v>204</v>
      </c>
      <c r="E11" s="96"/>
      <c r="F11" s="96"/>
      <c r="G11" s="96"/>
      <c r="H11" s="96"/>
      <c r="I11" s="96"/>
      <c r="J11" s="96"/>
      <c r="K11" s="96"/>
      <c r="L11" s="96"/>
      <c r="M11" s="96"/>
      <c r="N11" s="96"/>
    </row>
    <row r="12" spans="1:14" ht="15.75" x14ac:dyDescent="0.25">
      <c r="A12" s="22"/>
      <c r="B12" s="22"/>
      <c r="C12" s="22"/>
      <c r="D12" s="22"/>
      <c r="E12" s="22"/>
      <c r="F12" s="22"/>
    </row>
    <row r="13" spans="1:14" x14ac:dyDescent="0.25">
      <c r="A13" s="35" t="s">
        <v>89</v>
      </c>
      <c r="B13" s="35"/>
      <c r="C13" s="35"/>
      <c r="D13" s="35"/>
      <c r="E13" s="35"/>
      <c r="F13" s="35"/>
      <c r="G13" s="35"/>
    </row>
    <row r="14" spans="1:14" x14ac:dyDescent="0.25">
      <c r="A14" s="35" t="s">
        <v>90</v>
      </c>
      <c r="B14" s="35"/>
      <c r="C14" s="35"/>
      <c r="D14" s="35"/>
      <c r="E14" s="35"/>
      <c r="F14" s="35"/>
      <c r="G14" s="35"/>
    </row>
    <row r="15" spans="1:14" ht="15.75" x14ac:dyDescent="0.25">
      <c r="A15" s="22"/>
      <c r="B15" s="22"/>
      <c r="C15" s="22"/>
      <c r="D15" s="22"/>
      <c r="E15" s="22"/>
      <c r="F15" s="22"/>
    </row>
    <row r="16" spans="1:14" ht="15.75" x14ac:dyDescent="0.25">
      <c r="A16" s="21" t="s">
        <v>117</v>
      </c>
      <c r="B16" s="29" t="e">
        <f>SUM(B6:B10)/((B11*365*B5)/1000000)</f>
        <v>#DIV/0!</v>
      </c>
      <c r="C16" s="22" t="s">
        <v>91</v>
      </c>
      <c r="D16" s="22"/>
      <c r="E16" s="22"/>
      <c r="F16" s="22"/>
    </row>
    <row r="17" spans="1:6" ht="15.75" x14ac:dyDescent="0.25">
      <c r="A17" s="21" t="s">
        <v>118</v>
      </c>
      <c r="B17" s="29" t="e">
        <f>(1000000*((B6*5)+(B7*4)+(B8*3)+(B9*2)+(B10*1)))/(B5*365*B11)</f>
        <v>#DIV/0!</v>
      </c>
      <c r="C17" s="22"/>
      <c r="D17" s="22"/>
      <c r="E17" s="22"/>
      <c r="F17" s="22"/>
    </row>
    <row r="18" spans="1:6" ht="15.75" x14ac:dyDescent="0.25">
      <c r="A18" s="21" t="s">
        <v>119</v>
      </c>
      <c r="B18" s="29" t="e">
        <f>SUM(B6:B10)/B5</f>
        <v>#DIV/0!</v>
      </c>
      <c r="C18" s="22" t="s">
        <v>92</v>
      </c>
      <c r="D18" s="22"/>
      <c r="E18" s="22"/>
      <c r="F18" s="22"/>
    </row>
    <row r="19" spans="1:6" ht="15.75" x14ac:dyDescent="0.25">
      <c r="A19" s="22"/>
      <c r="B19" s="22"/>
      <c r="C19" s="22"/>
      <c r="D19" s="22"/>
      <c r="E19" s="22"/>
      <c r="F19" s="22"/>
    </row>
    <row r="20" spans="1:6" ht="15.75" x14ac:dyDescent="0.25">
      <c r="A20" s="30" t="s">
        <v>93</v>
      </c>
      <c r="B20" s="31" t="e">
        <f>IF(B16&lt;0.24,"0", IF(B16&lt;0.49,"1", IF(B16&lt;0.74,"2", IF(B16&lt;0.99,"3", IF(B16&lt;1.49,"4", IF(B16&lt;100,"5"))))))*1</f>
        <v>#DIV/0!</v>
      </c>
      <c r="C20" s="22"/>
      <c r="D20" s="22"/>
      <c r="E20" s="22"/>
      <c r="F20" s="22"/>
    </row>
    <row r="21" spans="1:6" ht="15.75" x14ac:dyDescent="0.25">
      <c r="A21" s="30" t="s">
        <v>94</v>
      </c>
      <c r="B21" s="31" t="e">
        <f>IF(B17&lt;0.49,"0", IF(B17&lt;0.74,"1", IF(B17&lt;0.99,"2", IF(B17&lt;1.49,"3", IF(B17&lt;1.99,"4", IF(B17&lt;100,"5"))))))*1</f>
        <v>#DIV/0!</v>
      </c>
      <c r="C21" s="22"/>
      <c r="D21" s="22"/>
      <c r="E21" s="22"/>
      <c r="F21" s="22"/>
    </row>
    <row r="22" spans="1:6" ht="15.75" x14ac:dyDescent="0.25">
      <c r="A22" s="30" t="s">
        <v>95</v>
      </c>
      <c r="B22" s="31" t="e">
        <f>IF(B18&lt;4.9,"0", IF(B18&lt;7.49,"1", IF(B18&lt;9.99,"2", IF(B18&lt;12.49,"3", IF(B18&lt;14.99,"4", IF(B18&lt;100,"5"))))))*1</f>
        <v>#DIV/0!</v>
      </c>
      <c r="C22" s="22"/>
      <c r="D22" s="22"/>
      <c r="E22" s="22"/>
      <c r="F22" s="22"/>
    </row>
    <row r="23" spans="1:6" ht="15.75" x14ac:dyDescent="0.25">
      <c r="A23" s="32" t="s">
        <v>96</v>
      </c>
      <c r="B23" s="33" t="e">
        <f>SUM(B20:B22)/3</f>
        <v>#DIV/0!</v>
      </c>
      <c r="C23" s="22"/>
      <c r="D23" s="22"/>
      <c r="E23" s="22"/>
      <c r="F23" s="22"/>
    </row>
    <row r="24" spans="1:6" ht="15.75" x14ac:dyDescent="0.25">
      <c r="A24" s="22"/>
      <c r="B24" s="22"/>
      <c r="C24" s="22"/>
      <c r="D24" s="22"/>
      <c r="E24" s="22"/>
      <c r="F24" s="22"/>
    </row>
    <row r="25" spans="1:6" ht="15.75" x14ac:dyDescent="0.25">
      <c r="A25" s="22"/>
      <c r="B25" s="22"/>
      <c r="C25" s="22"/>
      <c r="D25" s="22"/>
      <c r="E25" s="22"/>
      <c r="F25" s="22"/>
    </row>
    <row r="26" spans="1:6" ht="15.75" x14ac:dyDescent="0.25">
      <c r="A26" s="22"/>
      <c r="B26" s="22"/>
      <c r="C26" s="22"/>
      <c r="D26" s="22"/>
      <c r="E26" s="22"/>
      <c r="F26" s="22"/>
    </row>
    <row r="27" spans="1:6" ht="15.75" x14ac:dyDescent="0.25">
      <c r="A27" s="22"/>
      <c r="B27" s="22"/>
      <c r="C27" s="22"/>
      <c r="D27" s="22"/>
      <c r="E27" s="22"/>
      <c r="F27" s="22"/>
    </row>
    <row r="28" spans="1:6" ht="15.75" x14ac:dyDescent="0.25">
      <c r="A28" s="22"/>
      <c r="B28" s="22"/>
      <c r="C28" s="22"/>
      <c r="D28" s="22"/>
      <c r="E28" s="22"/>
      <c r="F28" s="22"/>
    </row>
  </sheetData>
  <mergeCells count="2">
    <mergeCell ref="D6:L6"/>
    <mergeCell ref="D11:N11"/>
  </mergeCells>
  <hyperlinks>
    <hyperlink ref="D6" r:id="rId1" display="https://apps.itd.idaho.gov/apps/webcars/"/>
    <hyperlink ref="D11:L11" r:id="rId2" display="Current/Future Traffic Data - BMPO website &gt; Traffic Counts and Projections &gt; Click here &gt; Click on location"/>
    <hyperlink ref="D6:L6" r:id="rId3" display="Historical Crash Data - WebCARS Office of Highway Safety Crash Analysis Reporting System"/>
  </hyperlinks>
  <pageMargins left="0.7" right="0.7" top="0.75" bottom="0.75" header="0.3" footer="0.3"/>
  <pageSetup orientation="portrait" horizontalDpi="4294967293" verticalDpi="0"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4294967293" verticalDpi="0" r:id="rId1"/>
  <drawing r:id="rId2"/>
  <legacyDrawing r:id="rId3"/>
  <oleObjects>
    <mc:AlternateContent xmlns:mc="http://schemas.openxmlformats.org/markup-compatibility/2006">
      <mc:Choice Requires="x14">
        <oleObject progId="Document" shapeId="6147" r:id="rId4">
          <objectPr defaultSize="0" r:id="rId5">
            <anchor moveWithCells="1">
              <from>
                <xdr:col>0</xdr:col>
                <xdr:colOff>0</xdr:colOff>
                <xdr:row>0</xdr:row>
                <xdr:rowOff>47625</xdr:rowOff>
              </from>
              <to>
                <xdr:col>12</xdr:col>
                <xdr:colOff>114300</xdr:colOff>
                <xdr:row>48</xdr:row>
                <xdr:rowOff>114300</xdr:rowOff>
              </to>
            </anchor>
          </objectPr>
        </oleObject>
      </mc:Choice>
      <mc:Fallback>
        <oleObject progId="Document" shapeId="614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CG43"/>
  <sheetViews>
    <sheetView showGridLines="0" showZeros="0" zoomScale="112" zoomScaleNormal="112" workbookViewId="0">
      <selection activeCell="AB18" sqref="AB18:AG18"/>
    </sheetView>
  </sheetViews>
  <sheetFormatPr defaultRowHeight="21" customHeight="1" x14ac:dyDescent="0.2"/>
  <cols>
    <col min="1" max="1" width="0.7109375" style="41" customWidth="1"/>
    <col min="2" max="2" width="3" style="41" customWidth="1"/>
    <col min="3" max="6" width="2.7109375" style="41" customWidth="1"/>
    <col min="7" max="7" width="1.28515625" style="43" customWidth="1"/>
    <col min="8" max="8" width="3" style="41" customWidth="1"/>
    <col min="9" max="14" width="2.7109375" style="41" customWidth="1"/>
    <col min="15" max="15" width="3.28515625" style="41" customWidth="1"/>
    <col min="16" max="22" width="2.7109375" style="41" customWidth="1"/>
    <col min="23" max="23" width="3.5703125" style="41" customWidth="1"/>
    <col min="24" max="25" width="2.7109375" style="41" customWidth="1"/>
    <col min="26" max="26" width="3.42578125" style="41" customWidth="1"/>
    <col min="27" max="27" width="1.28515625" style="41" customWidth="1"/>
    <col min="28" max="32" width="2.7109375" style="41" customWidth="1"/>
    <col min="33" max="33" width="3.28515625" style="41" customWidth="1"/>
    <col min="34" max="39" width="2.7109375" style="41" customWidth="1"/>
    <col min="40" max="40" width="4.5703125" style="41" customWidth="1"/>
    <col min="41" max="42" width="2.7109375" style="41" customWidth="1"/>
    <col min="43" max="43" width="5" style="41" bestFit="1" customWidth="1"/>
    <col min="44" max="46" width="2.7109375" style="41" customWidth="1"/>
    <col min="47" max="47" width="2.85546875" style="41" customWidth="1"/>
    <col min="48" max="77" width="2.7109375" style="41" customWidth="1"/>
    <col min="78" max="16384" width="9.140625" style="41"/>
  </cols>
  <sheetData>
    <row r="1" spans="1:46" ht="21" customHeight="1" x14ac:dyDescent="0.25">
      <c r="B1" s="183"/>
      <c r="C1" s="184"/>
      <c r="D1" s="184"/>
      <c r="E1" s="184"/>
      <c r="F1" s="184"/>
      <c r="G1" s="184"/>
      <c r="H1" s="185" t="s">
        <v>141</v>
      </c>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6" t="s">
        <v>142</v>
      </c>
      <c r="AI1" s="186"/>
      <c r="AJ1" s="186"/>
      <c r="AK1" s="186"/>
      <c r="AL1" s="186"/>
      <c r="AM1" s="186"/>
    </row>
    <row r="2" spans="1:46" ht="21" customHeight="1" x14ac:dyDescent="0.2">
      <c r="F2" s="42"/>
      <c r="AH2" s="187" t="s">
        <v>143</v>
      </c>
      <c r="AI2" s="188"/>
      <c r="AJ2" s="188"/>
      <c r="AK2" s="188"/>
      <c r="AL2" s="188"/>
      <c r="AM2" s="188"/>
    </row>
    <row r="3" spans="1:46" ht="14.25" customHeight="1" thickBot="1" x14ac:dyDescent="0.25">
      <c r="B3" s="44" t="s">
        <v>144</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5"/>
      <c r="AF3" s="45"/>
      <c r="AG3" s="45"/>
      <c r="AH3" s="45"/>
      <c r="AI3" s="45"/>
      <c r="AJ3" s="45"/>
      <c r="AK3" s="45"/>
      <c r="AL3" s="45"/>
      <c r="AM3" s="45"/>
    </row>
    <row r="4" spans="1:46" ht="10.5" customHeight="1" x14ac:dyDescent="0.2">
      <c r="B4" s="189" t="s">
        <v>145</v>
      </c>
      <c r="C4" s="190"/>
      <c r="D4" s="190"/>
      <c r="E4" s="190"/>
      <c r="F4" s="190"/>
      <c r="G4" s="191"/>
      <c r="H4" s="192" t="s">
        <v>146</v>
      </c>
      <c r="I4" s="190"/>
      <c r="J4" s="190"/>
      <c r="K4" s="190"/>
      <c r="L4" s="190"/>
      <c r="M4" s="190"/>
      <c r="N4" s="190"/>
      <c r="O4" s="190"/>
      <c r="P4" s="190"/>
      <c r="Q4" s="190"/>
      <c r="R4" s="190"/>
      <c r="S4" s="190"/>
      <c r="T4" s="190"/>
      <c r="U4" s="190"/>
      <c r="V4" s="190"/>
      <c r="W4" s="190"/>
      <c r="X4" s="190"/>
      <c r="Y4" s="190"/>
      <c r="Z4" s="190"/>
      <c r="AA4" s="190"/>
      <c r="AB4" s="190"/>
      <c r="AC4" s="190"/>
      <c r="AD4" s="190"/>
      <c r="AE4" s="190"/>
      <c r="AF4" s="191"/>
      <c r="AG4" s="192" t="s">
        <v>147</v>
      </c>
      <c r="AH4" s="190"/>
      <c r="AI4" s="190"/>
      <c r="AJ4" s="190"/>
      <c r="AK4" s="190"/>
      <c r="AL4" s="190"/>
      <c r="AM4" s="193"/>
    </row>
    <row r="5" spans="1:46" ht="20.25" customHeight="1" x14ac:dyDescent="0.2">
      <c r="A5" s="45"/>
      <c r="B5" s="170" t="s">
        <v>148</v>
      </c>
      <c r="C5" s="171"/>
      <c r="D5" s="171"/>
      <c r="E5" s="171"/>
      <c r="F5" s="171"/>
      <c r="G5" s="172"/>
      <c r="H5" s="173"/>
      <c r="I5" s="174"/>
      <c r="J5" s="174"/>
      <c r="K5" s="174"/>
      <c r="L5" s="174"/>
      <c r="M5" s="174"/>
      <c r="N5" s="174"/>
      <c r="O5" s="174"/>
      <c r="P5" s="174"/>
      <c r="Q5" s="174"/>
      <c r="R5" s="174"/>
      <c r="S5" s="174"/>
      <c r="T5" s="174"/>
      <c r="U5" s="174"/>
      <c r="V5" s="174"/>
      <c r="W5" s="174"/>
      <c r="X5" s="174"/>
      <c r="Y5" s="174"/>
      <c r="Z5" s="174"/>
      <c r="AA5" s="174"/>
      <c r="AB5" s="174"/>
      <c r="AC5" s="174"/>
      <c r="AD5" s="174"/>
      <c r="AE5" s="174"/>
      <c r="AF5" s="175"/>
      <c r="AG5" s="173"/>
      <c r="AH5" s="174"/>
      <c r="AI5" s="174"/>
      <c r="AJ5" s="174"/>
      <c r="AK5" s="174"/>
      <c r="AL5" s="174"/>
      <c r="AM5" s="176"/>
    </row>
    <row r="6" spans="1:46" ht="10.5" customHeight="1" x14ac:dyDescent="0.2">
      <c r="A6" s="45"/>
      <c r="B6" s="177" t="s">
        <v>149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G6" s="180" t="s">
        <v>150</v>
      </c>
      <c r="AH6" s="178"/>
      <c r="AI6" s="178"/>
      <c r="AJ6" s="178"/>
      <c r="AK6" s="178"/>
      <c r="AL6" s="178"/>
      <c r="AM6" s="181"/>
      <c r="AS6" s="46"/>
    </row>
    <row r="7" spans="1:46" ht="20.25" customHeight="1" x14ac:dyDescent="0.2">
      <c r="A7" s="45"/>
      <c r="B7" s="182"/>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5"/>
      <c r="AG7" s="173"/>
      <c r="AH7" s="174"/>
      <c r="AI7" s="174"/>
      <c r="AJ7" s="174"/>
      <c r="AK7" s="174"/>
      <c r="AL7" s="174"/>
      <c r="AM7" s="176"/>
    </row>
    <row r="8" spans="1:46" ht="10.5" customHeight="1" x14ac:dyDescent="0.2">
      <c r="A8" s="45"/>
      <c r="B8" s="177" t="s">
        <v>151</v>
      </c>
      <c r="C8" s="178"/>
      <c r="D8" s="178"/>
      <c r="E8" s="178"/>
      <c r="F8" s="178"/>
      <c r="G8" s="178"/>
      <c r="H8" s="178"/>
      <c r="I8" s="178"/>
      <c r="J8" s="179"/>
      <c r="K8" s="180" t="s">
        <v>152</v>
      </c>
      <c r="L8" s="178"/>
      <c r="M8" s="178"/>
      <c r="N8" s="178"/>
      <c r="O8" s="178"/>
      <c r="P8" s="178"/>
      <c r="Q8" s="178"/>
      <c r="R8" s="178"/>
      <c r="S8" s="178"/>
      <c r="T8" s="180" t="s">
        <v>153</v>
      </c>
      <c r="U8" s="178"/>
      <c r="V8" s="178"/>
      <c r="W8" s="178"/>
      <c r="X8" s="178"/>
      <c r="Y8" s="178"/>
      <c r="Z8" s="178"/>
      <c r="AA8" s="179"/>
      <c r="AB8" s="180" t="s">
        <v>154</v>
      </c>
      <c r="AC8" s="178"/>
      <c r="AD8" s="178"/>
      <c r="AE8" s="178"/>
      <c r="AF8" s="178"/>
      <c r="AG8" s="178"/>
      <c r="AH8" s="178"/>
      <c r="AI8" s="178"/>
      <c r="AJ8" s="178"/>
      <c r="AK8" s="178"/>
      <c r="AL8" s="178"/>
      <c r="AM8" s="181"/>
      <c r="AO8" s="46"/>
      <c r="AR8" s="47"/>
    </row>
    <row r="9" spans="1:46" ht="20.25" customHeight="1" thickBot="1" x14ac:dyDescent="0.25">
      <c r="A9" s="45"/>
      <c r="B9" s="207"/>
      <c r="C9" s="208"/>
      <c r="D9" s="208"/>
      <c r="E9" s="208"/>
      <c r="F9" s="208"/>
      <c r="G9" s="208"/>
      <c r="H9" s="208"/>
      <c r="I9" s="208"/>
      <c r="J9" s="209"/>
      <c r="K9" s="210"/>
      <c r="L9" s="208"/>
      <c r="M9" s="208"/>
      <c r="N9" s="208"/>
      <c r="O9" s="208"/>
      <c r="P9" s="208"/>
      <c r="Q9" s="208"/>
      <c r="R9" s="208"/>
      <c r="S9" s="209"/>
      <c r="T9" s="210"/>
      <c r="U9" s="208"/>
      <c r="V9" s="208"/>
      <c r="W9" s="208"/>
      <c r="X9" s="208"/>
      <c r="Y9" s="208"/>
      <c r="Z9" s="208"/>
      <c r="AA9" s="208"/>
      <c r="AB9" s="210"/>
      <c r="AC9" s="208"/>
      <c r="AD9" s="208"/>
      <c r="AE9" s="208"/>
      <c r="AF9" s="208"/>
      <c r="AG9" s="208"/>
      <c r="AH9" s="208"/>
      <c r="AI9" s="208"/>
      <c r="AJ9" s="208"/>
      <c r="AK9" s="208"/>
      <c r="AL9" s="208"/>
      <c r="AM9" s="211"/>
    </row>
    <row r="10" spans="1:46" ht="6.75" customHeight="1" thickBot="1" x14ac:dyDescent="0.25">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row>
    <row r="11" spans="1:46" ht="16.5" customHeight="1" x14ac:dyDescent="0.2">
      <c r="B11" s="195"/>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7" t="s">
        <v>155</v>
      </c>
      <c r="AC11" s="198"/>
      <c r="AD11" s="198"/>
      <c r="AE11" s="198"/>
      <c r="AF11" s="198"/>
      <c r="AG11" s="199"/>
      <c r="AH11" s="200" t="s">
        <v>156</v>
      </c>
      <c r="AI11" s="200"/>
      <c r="AJ11" s="200"/>
      <c r="AK11" s="200"/>
      <c r="AL11" s="200"/>
      <c r="AM11" s="201"/>
    </row>
    <row r="12" spans="1:46" ht="20.100000000000001" customHeight="1" x14ac:dyDescent="0.2">
      <c r="B12" s="202" t="s">
        <v>157</v>
      </c>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4"/>
      <c r="AC12" s="205"/>
      <c r="AD12" s="205"/>
      <c r="AE12" s="205"/>
      <c r="AF12" s="205"/>
      <c r="AG12" s="205"/>
      <c r="AH12" s="204"/>
      <c r="AI12" s="205"/>
      <c r="AJ12" s="205"/>
      <c r="AK12" s="205"/>
      <c r="AL12" s="205"/>
      <c r="AM12" s="206"/>
      <c r="AT12" s="42"/>
    </row>
    <row r="13" spans="1:46" ht="20.100000000000001" customHeight="1" x14ac:dyDescent="0.2">
      <c r="B13" s="202" t="s">
        <v>158</v>
      </c>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5"/>
      <c r="AB13" s="216"/>
      <c r="AC13" s="217"/>
      <c r="AD13" s="217"/>
      <c r="AE13" s="217"/>
      <c r="AF13" s="217"/>
      <c r="AG13" s="218"/>
      <c r="AH13" s="216"/>
      <c r="AI13" s="217"/>
      <c r="AJ13" s="217"/>
      <c r="AK13" s="217"/>
      <c r="AL13" s="217"/>
      <c r="AM13" s="219"/>
      <c r="AT13" s="42"/>
    </row>
    <row r="14" spans="1:46" ht="20.100000000000001" customHeight="1" x14ac:dyDescent="0.2">
      <c r="B14" s="48" t="s">
        <v>159</v>
      </c>
      <c r="C14" s="49"/>
      <c r="D14" s="49"/>
      <c r="E14" s="49"/>
      <c r="F14" s="49"/>
      <c r="G14" s="49"/>
      <c r="H14" s="203" t="s">
        <v>160</v>
      </c>
      <c r="I14" s="203"/>
      <c r="J14" s="203"/>
      <c r="K14" s="203"/>
      <c r="L14" s="203"/>
      <c r="M14" s="203"/>
      <c r="N14" s="220"/>
      <c r="O14" s="220"/>
      <c r="P14" s="220"/>
      <c r="Q14" s="203" t="s">
        <v>161</v>
      </c>
      <c r="R14" s="203"/>
      <c r="S14" s="203"/>
      <c r="T14" s="203"/>
      <c r="U14" s="203"/>
      <c r="V14" s="203"/>
      <c r="W14" s="203"/>
      <c r="X14" s="220"/>
      <c r="Y14" s="220"/>
      <c r="Z14" s="220"/>
      <c r="AA14" s="50"/>
      <c r="AB14" s="204"/>
      <c r="AC14" s="205"/>
      <c r="AD14" s="205"/>
      <c r="AE14" s="205"/>
      <c r="AF14" s="205"/>
      <c r="AG14" s="205"/>
      <c r="AH14" s="204"/>
      <c r="AI14" s="205"/>
      <c r="AJ14" s="205"/>
      <c r="AK14" s="205"/>
      <c r="AL14" s="205"/>
      <c r="AM14" s="206"/>
    </row>
    <row r="15" spans="1:46" ht="20.100000000000001" customHeight="1" x14ac:dyDescent="0.2">
      <c r="B15" s="51" t="s">
        <v>162</v>
      </c>
      <c r="C15" s="52"/>
      <c r="D15" s="52"/>
      <c r="E15" s="52"/>
      <c r="F15" s="52"/>
      <c r="G15" s="82"/>
      <c r="H15" s="52"/>
      <c r="I15" s="53"/>
      <c r="J15" s="46"/>
      <c r="K15" s="54" t="s">
        <v>163</v>
      </c>
      <c r="N15" s="54" t="s">
        <v>164</v>
      </c>
      <c r="P15" s="53"/>
      <c r="R15" s="55" t="s">
        <v>165</v>
      </c>
      <c r="T15" s="53"/>
      <c r="V15" s="54" t="s">
        <v>166</v>
      </c>
      <c r="X15" s="53"/>
      <c r="Y15" s="53"/>
      <c r="Z15" s="53"/>
      <c r="AA15" s="56"/>
      <c r="AB15" s="204"/>
      <c r="AC15" s="205"/>
      <c r="AD15" s="205"/>
      <c r="AE15" s="205"/>
      <c r="AF15" s="205"/>
      <c r="AG15" s="205"/>
      <c r="AH15" s="204"/>
      <c r="AI15" s="205"/>
      <c r="AJ15" s="205"/>
      <c r="AK15" s="205"/>
      <c r="AL15" s="205"/>
      <c r="AM15" s="206"/>
    </row>
    <row r="16" spans="1:46" ht="20.100000000000001" customHeight="1" x14ac:dyDescent="0.2">
      <c r="B16" s="212" t="s">
        <v>167</v>
      </c>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13"/>
      <c r="AB16" s="204"/>
      <c r="AC16" s="205"/>
      <c r="AD16" s="205"/>
      <c r="AE16" s="205"/>
      <c r="AF16" s="205"/>
      <c r="AG16" s="205"/>
      <c r="AH16" s="204"/>
      <c r="AI16" s="205"/>
      <c r="AJ16" s="205"/>
      <c r="AK16" s="205"/>
      <c r="AL16" s="205"/>
      <c r="AM16" s="206"/>
    </row>
    <row r="17" spans="2:45" ht="20.100000000000001" customHeight="1" x14ac:dyDescent="0.2">
      <c r="B17" s="212" t="s">
        <v>168</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13"/>
      <c r="AB17" s="204"/>
      <c r="AC17" s="205"/>
      <c r="AD17" s="205"/>
      <c r="AE17" s="205"/>
      <c r="AF17" s="205"/>
      <c r="AG17" s="205"/>
      <c r="AH17" s="204"/>
      <c r="AI17" s="205"/>
      <c r="AJ17" s="205"/>
      <c r="AK17" s="205"/>
      <c r="AL17" s="205"/>
      <c r="AM17" s="206"/>
      <c r="AR17" s="46"/>
    </row>
    <row r="18" spans="2:45" ht="20.100000000000001" customHeight="1" x14ac:dyDescent="0.2">
      <c r="B18" s="212" t="s">
        <v>169</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13"/>
      <c r="AB18" s="204"/>
      <c r="AC18" s="204"/>
      <c r="AD18" s="204"/>
      <c r="AE18" s="204"/>
      <c r="AF18" s="204"/>
      <c r="AG18" s="204"/>
      <c r="AH18" s="204"/>
      <c r="AI18" s="204"/>
      <c r="AJ18" s="204"/>
      <c r="AK18" s="204"/>
      <c r="AL18" s="204"/>
      <c r="AM18" s="236"/>
    </row>
    <row r="19" spans="2:45" ht="20.100000000000001" customHeight="1" x14ac:dyDescent="0.2">
      <c r="B19" s="233" t="s">
        <v>170</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5"/>
      <c r="AB19" s="204"/>
      <c r="AC19" s="204"/>
      <c r="AD19" s="204"/>
      <c r="AE19" s="204"/>
      <c r="AF19" s="204"/>
      <c r="AG19" s="204"/>
      <c r="AH19" s="204"/>
      <c r="AI19" s="204"/>
      <c r="AJ19" s="204"/>
      <c r="AK19" s="204"/>
      <c r="AL19" s="204"/>
      <c r="AM19" s="236"/>
    </row>
    <row r="20" spans="2:45" ht="20.100000000000001" customHeight="1" x14ac:dyDescent="0.2">
      <c r="B20" s="57"/>
      <c r="C20" s="221" t="s">
        <v>171</v>
      </c>
      <c r="D20" s="221"/>
      <c r="E20" s="221"/>
      <c r="F20" s="221"/>
      <c r="G20" s="221"/>
      <c r="H20" s="221"/>
      <c r="I20" s="221"/>
      <c r="J20" s="221"/>
      <c r="K20" s="221"/>
      <c r="L20" s="221"/>
      <c r="M20" s="174"/>
      <c r="N20" s="174"/>
      <c r="O20" s="174"/>
      <c r="P20" s="174"/>
      <c r="Q20" s="174"/>
      <c r="R20" s="174"/>
      <c r="S20" s="174"/>
      <c r="T20" s="174"/>
      <c r="U20" s="174"/>
      <c r="V20" s="174"/>
      <c r="W20" s="174"/>
      <c r="X20" s="174"/>
      <c r="Y20" s="174"/>
      <c r="Z20" s="174"/>
      <c r="AA20" s="44"/>
      <c r="AB20" s="222"/>
      <c r="AC20" s="223"/>
      <c r="AD20" s="223"/>
      <c r="AE20" s="223"/>
      <c r="AF20" s="223"/>
      <c r="AG20" s="223"/>
      <c r="AH20" s="223"/>
      <c r="AI20" s="223"/>
      <c r="AJ20" s="223"/>
      <c r="AK20" s="223"/>
      <c r="AL20" s="223"/>
      <c r="AM20" s="224"/>
      <c r="AQ20" s="46"/>
    </row>
    <row r="21" spans="2:45" ht="20.100000000000001" customHeight="1" x14ac:dyDescent="0.2">
      <c r="B21" s="58"/>
      <c r="C21" s="231" t="s">
        <v>172</v>
      </c>
      <c r="D21" s="231"/>
      <c r="E21" s="231"/>
      <c r="F21" s="231"/>
      <c r="G21" s="231"/>
      <c r="H21" s="231"/>
      <c r="I21" s="59"/>
      <c r="J21" s="232" t="s">
        <v>173</v>
      </c>
      <c r="K21" s="232"/>
      <c r="L21" s="59"/>
      <c r="M21" s="81" t="s">
        <v>174</v>
      </c>
      <c r="N21" s="60"/>
      <c r="O21" s="59"/>
      <c r="P21" s="60"/>
      <c r="Q21" s="60"/>
      <c r="R21" s="59"/>
      <c r="S21" s="61"/>
      <c r="T21" s="61"/>
      <c r="U21" s="61"/>
      <c r="V21" s="61"/>
      <c r="W21" s="61"/>
      <c r="X21" s="61"/>
      <c r="Y21" s="61"/>
      <c r="Z21" s="61"/>
      <c r="AA21" s="61"/>
      <c r="AB21" s="225"/>
      <c r="AC21" s="226"/>
      <c r="AD21" s="226"/>
      <c r="AE21" s="226"/>
      <c r="AF21" s="226"/>
      <c r="AG21" s="226"/>
      <c r="AH21" s="226"/>
      <c r="AI21" s="226"/>
      <c r="AJ21" s="226"/>
      <c r="AK21" s="226"/>
      <c r="AL21" s="226"/>
      <c r="AM21" s="227"/>
    </row>
    <row r="22" spans="2:45" ht="20.100000000000001" customHeight="1" x14ac:dyDescent="0.2">
      <c r="B22" s="233" t="s">
        <v>175</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5"/>
      <c r="AB22" s="228"/>
      <c r="AC22" s="229"/>
      <c r="AD22" s="229"/>
      <c r="AE22" s="229"/>
      <c r="AF22" s="229"/>
      <c r="AG22" s="229"/>
      <c r="AH22" s="229"/>
      <c r="AI22" s="229"/>
      <c r="AJ22" s="229"/>
      <c r="AK22" s="229"/>
      <c r="AL22" s="229"/>
      <c r="AM22" s="230"/>
      <c r="AQ22" s="45"/>
      <c r="AS22" s="46"/>
    </row>
    <row r="23" spans="2:45" ht="20.100000000000001" customHeight="1" x14ac:dyDescent="0.2">
      <c r="B23" s="62" t="s">
        <v>176</v>
      </c>
      <c r="C23" s="63"/>
      <c r="D23" s="63"/>
      <c r="E23" s="63"/>
      <c r="F23" s="63"/>
      <c r="G23" s="79"/>
      <c r="H23" s="63"/>
      <c r="I23" s="44"/>
      <c r="J23" s="245" t="s">
        <v>177</v>
      </c>
      <c r="K23" s="245"/>
      <c r="L23" s="245"/>
      <c r="M23" s="245"/>
      <c r="N23" s="245"/>
      <c r="O23" s="246"/>
      <c r="P23" s="246"/>
      <c r="Q23" s="246"/>
      <c r="R23" s="246"/>
      <c r="S23" s="246"/>
      <c r="T23" s="246"/>
      <c r="U23" s="246"/>
      <c r="V23" s="246"/>
      <c r="W23" s="246"/>
      <c r="X23" s="246"/>
      <c r="Y23" s="246"/>
      <c r="Z23" s="246"/>
      <c r="AA23" s="44"/>
      <c r="AB23" s="247">
        <v>0</v>
      </c>
      <c r="AC23" s="248"/>
      <c r="AD23" s="248"/>
      <c r="AE23" s="248"/>
      <c r="AF23" s="248"/>
      <c r="AG23" s="248"/>
      <c r="AH23" s="249"/>
      <c r="AI23" s="250"/>
      <c r="AJ23" s="250"/>
      <c r="AK23" s="250"/>
      <c r="AL23" s="250"/>
      <c r="AM23" s="251"/>
      <c r="AQ23" s="46"/>
    </row>
    <row r="24" spans="2:45" ht="20.100000000000001" customHeight="1" x14ac:dyDescent="0.2">
      <c r="B24" s="252" t="s">
        <v>178</v>
      </c>
      <c r="C24" s="253"/>
      <c r="D24" s="253"/>
      <c r="E24" s="253"/>
      <c r="F24" s="253"/>
      <c r="G24" s="253"/>
      <c r="H24" s="253"/>
      <c r="I24" s="171"/>
      <c r="J24" s="171"/>
      <c r="K24" s="171"/>
      <c r="L24" s="171"/>
      <c r="M24" s="171"/>
      <c r="N24" s="171"/>
      <c r="O24" s="171"/>
      <c r="P24" s="171"/>
      <c r="Q24" s="171"/>
      <c r="R24" s="171"/>
      <c r="S24" s="171"/>
      <c r="T24" s="171"/>
      <c r="U24" s="171"/>
      <c r="V24" s="171"/>
      <c r="W24" s="171"/>
      <c r="X24" s="171"/>
      <c r="Y24" s="171"/>
      <c r="Z24" s="171"/>
      <c r="AA24" s="63"/>
      <c r="AB24" s="254"/>
      <c r="AC24" s="255"/>
      <c r="AD24" s="255"/>
      <c r="AE24" s="255"/>
      <c r="AF24" s="255"/>
      <c r="AG24" s="255"/>
      <c r="AH24" s="255"/>
      <c r="AI24" s="255"/>
      <c r="AJ24" s="255"/>
      <c r="AK24" s="255"/>
      <c r="AL24" s="255"/>
      <c r="AM24" s="256"/>
    </row>
    <row r="25" spans="2:45" ht="23.45" customHeight="1" x14ac:dyDescent="0.2">
      <c r="B25" s="62" t="s">
        <v>179</v>
      </c>
      <c r="C25" s="63"/>
      <c r="D25" s="60"/>
      <c r="E25" s="60"/>
      <c r="F25" s="60"/>
      <c r="G25" s="64"/>
      <c r="H25" s="60"/>
      <c r="I25" s="45"/>
      <c r="J25" s="45"/>
      <c r="K25" s="45"/>
      <c r="L25" s="45"/>
      <c r="M25" s="45"/>
      <c r="N25" s="45"/>
      <c r="O25" s="237" t="s">
        <v>177</v>
      </c>
      <c r="P25" s="237"/>
      <c r="Q25" s="237"/>
      <c r="R25" s="237"/>
      <c r="S25" s="237"/>
      <c r="T25" s="238"/>
      <c r="U25" s="238"/>
      <c r="V25" s="238"/>
      <c r="W25" s="238"/>
      <c r="X25" s="238"/>
      <c r="Y25" s="238"/>
      <c r="Z25" s="238"/>
      <c r="AA25" s="65"/>
      <c r="AB25" s="239">
        <v>0</v>
      </c>
      <c r="AC25" s="239"/>
      <c r="AD25" s="239"/>
      <c r="AE25" s="239"/>
      <c r="AF25" s="239"/>
      <c r="AG25" s="239"/>
      <c r="AH25" s="239"/>
      <c r="AI25" s="239"/>
      <c r="AJ25" s="239"/>
      <c r="AK25" s="239"/>
      <c r="AL25" s="239"/>
      <c r="AM25" s="240"/>
    </row>
    <row r="26" spans="2:45" ht="20.100000000000001" customHeight="1" x14ac:dyDescent="0.2">
      <c r="B26" s="241" t="s">
        <v>178</v>
      </c>
      <c r="C26" s="221"/>
      <c r="D26" s="221"/>
      <c r="E26" s="221"/>
      <c r="F26" s="221"/>
      <c r="G26" s="221"/>
      <c r="H26" s="221"/>
      <c r="I26" s="171"/>
      <c r="J26" s="171"/>
      <c r="K26" s="171"/>
      <c r="L26" s="171"/>
      <c r="M26" s="171"/>
      <c r="N26" s="171"/>
      <c r="O26" s="171"/>
      <c r="P26" s="171"/>
      <c r="Q26" s="171"/>
      <c r="R26" s="171"/>
      <c r="S26" s="171"/>
      <c r="T26" s="171"/>
      <c r="U26" s="171"/>
      <c r="V26" s="171"/>
      <c r="W26" s="171"/>
      <c r="X26" s="171"/>
      <c r="Y26" s="171"/>
      <c r="Z26" s="171"/>
      <c r="AA26" s="63"/>
      <c r="AB26" s="242"/>
      <c r="AC26" s="243"/>
      <c r="AD26" s="243"/>
      <c r="AE26" s="243"/>
      <c r="AF26" s="243"/>
      <c r="AG26" s="243"/>
      <c r="AH26" s="243"/>
      <c r="AI26" s="243"/>
      <c r="AJ26" s="243"/>
      <c r="AK26" s="243"/>
      <c r="AL26" s="243"/>
      <c r="AM26" s="244"/>
    </row>
    <row r="27" spans="2:45" ht="20.100000000000001" customHeight="1" x14ac:dyDescent="0.2">
      <c r="B27" s="212" t="s">
        <v>180</v>
      </c>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13"/>
      <c r="AB27" s="204"/>
      <c r="AC27" s="204"/>
      <c r="AD27" s="204"/>
      <c r="AE27" s="204"/>
      <c r="AF27" s="204"/>
      <c r="AG27" s="204"/>
      <c r="AH27" s="204"/>
      <c r="AI27" s="204"/>
      <c r="AJ27" s="204"/>
      <c r="AK27" s="204"/>
      <c r="AL27" s="204"/>
      <c r="AM27" s="236"/>
    </row>
    <row r="28" spans="2:45" ht="28.15" customHeight="1" x14ac:dyDescent="0.2">
      <c r="B28" s="257" t="s">
        <v>181</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9"/>
      <c r="AB28" s="204">
        <v>0</v>
      </c>
      <c r="AC28" s="204"/>
      <c r="AD28" s="204"/>
      <c r="AE28" s="204"/>
      <c r="AF28" s="204"/>
      <c r="AG28" s="204"/>
      <c r="AH28" s="204"/>
      <c r="AI28" s="204"/>
      <c r="AJ28" s="204"/>
      <c r="AK28" s="204"/>
      <c r="AL28" s="204"/>
      <c r="AM28" s="236"/>
    </row>
    <row r="29" spans="2:45" ht="20.100000000000001" customHeight="1" x14ac:dyDescent="0.2">
      <c r="B29" s="212" t="s">
        <v>182</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13"/>
      <c r="AB29" s="204">
        <v>0</v>
      </c>
      <c r="AC29" s="204"/>
      <c r="AD29" s="204"/>
      <c r="AE29" s="204"/>
      <c r="AF29" s="204"/>
      <c r="AG29" s="204"/>
      <c r="AH29" s="204"/>
      <c r="AI29" s="204"/>
      <c r="AJ29" s="204"/>
      <c r="AK29" s="204"/>
      <c r="AL29" s="204"/>
      <c r="AM29" s="236"/>
    </row>
    <row r="30" spans="2:45" ht="20.100000000000001" customHeight="1" x14ac:dyDescent="0.2">
      <c r="B30" s="212" t="s">
        <v>183</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13"/>
      <c r="AB30" s="204">
        <v>0</v>
      </c>
      <c r="AC30" s="204"/>
      <c r="AD30" s="204"/>
      <c r="AE30" s="204"/>
      <c r="AF30" s="204"/>
      <c r="AG30" s="204"/>
      <c r="AH30" s="216"/>
      <c r="AI30" s="217"/>
      <c r="AJ30" s="217"/>
      <c r="AK30" s="217"/>
      <c r="AL30" s="217"/>
      <c r="AM30" s="219"/>
    </row>
    <row r="31" spans="2:45" ht="20.100000000000001" customHeight="1" x14ac:dyDescent="0.2">
      <c r="B31" s="212" t="s">
        <v>184</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13"/>
      <c r="AB31" s="204">
        <v>0</v>
      </c>
      <c r="AC31" s="204"/>
      <c r="AD31" s="204"/>
      <c r="AE31" s="204"/>
      <c r="AF31" s="204"/>
      <c r="AG31" s="204"/>
      <c r="AH31" s="216"/>
      <c r="AI31" s="217"/>
      <c r="AJ31" s="217"/>
      <c r="AK31" s="217"/>
      <c r="AL31" s="217"/>
      <c r="AM31" s="219"/>
    </row>
    <row r="32" spans="2:45" ht="28.15" customHeight="1" x14ac:dyDescent="0.2">
      <c r="B32" s="257" t="s">
        <v>185</v>
      </c>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9"/>
      <c r="AB32" s="216">
        <v>0</v>
      </c>
      <c r="AC32" s="217"/>
      <c r="AD32" s="217"/>
      <c r="AE32" s="217"/>
      <c r="AF32" s="217"/>
      <c r="AG32" s="218"/>
      <c r="AH32" s="216"/>
      <c r="AI32" s="217"/>
      <c r="AJ32" s="217"/>
      <c r="AK32" s="217"/>
      <c r="AL32" s="217"/>
      <c r="AM32" s="219"/>
    </row>
    <row r="33" spans="1:85" ht="20.100000000000001" customHeight="1" x14ac:dyDescent="0.2">
      <c r="B33" s="212" t="s">
        <v>186</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13"/>
      <c r="AB33" s="260">
        <f>ROUND(SUM(AB15:AG19,AB23,AB25,AB27:AG32),-3)</f>
        <v>0</v>
      </c>
      <c r="AC33" s="260"/>
      <c r="AD33" s="260"/>
      <c r="AE33" s="260"/>
      <c r="AF33" s="260"/>
      <c r="AG33" s="260"/>
      <c r="AH33" s="260">
        <f>ROUND(SUM(AH15:AM19,AH23,AH25,AH27:AM32),-3)</f>
        <v>0</v>
      </c>
      <c r="AI33" s="260"/>
      <c r="AJ33" s="260"/>
      <c r="AK33" s="260"/>
      <c r="AL33" s="260"/>
      <c r="AM33" s="261"/>
      <c r="AN33" s="66"/>
    </row>
    <row r="34" spans="1:85" ht="20.100000000000001" customHeight="1" x14ac:dyDescent="0.2">
      <c r="B34" s="262" t="s">
        <v>187</v>
      </c>
      <c r="C34" s="263"/>
      <c r="D34" s="263"/>
      <c r="E34" s="263"/>
      <c r="F34" s="263"/>
      <c r="G34" s="264"/>
      <c r="H34" s="264"/>
      <c r="I34" s="203" t="s">
        <v>188</v>
      </c>
      <c r="J34" s="203"/>
      <c r="K34" s="203"/>
      <c r="L34" s="203"/>
      <c r="M34" s="203"/>
      <c r="N34" s="49"/>
      <c r="O34" s="49"/>
      <c r="P34" s="49"/>
      <c r="Q34" s="49"/>
      <c r="R34" s="49"/>
      <c r="S34" s="49"/>
      <c r="T34" s="49"/>
      <c r="U34" s="49"/>
      <c r="V34" s="49"/>
      <c r="W34" s="49"/>
      <c r="X34" s="49"/>
      <c r="Y34" s="49"/>
      <c r="Z34" s="49"/>
      <c r="AA34" s="50"/>
      <c r="AB34" s="265">
        <f>IF(AB33=0,0,IF(ROUND(AB33*(G34/100),-3)&lt;1000,1000,ROUND(AB33*(G34/100),-3)))</f>
        <v>0</v>
      </c>
      <c r="AC34" s="266"/>
      <c r="AD34" s="266"/>
      <c r="AE34" s="266"/>
      <c r="AF34" s="266"/>
      <c r="AG34" s="267"/>
      <c r="AH34" s="266">
        <f>IF(AH33=0,0,IF(ROUND(AH33*(G34/100),-3)&lt;1000,1000,ROUND(AH33*(G34/100),-3)))</f>
        <v>0</v>
      </c>
      <c r="AI34" s="266"/>
      <c r="AJ34" s="266"/>
      <c r="AK34" s="266"/>
      <c r="AL34" s="266"/>
      <c r="AM34" s="268"/>
      <c r="AN34" s="66"/>
    </row>
    <row r="35" spans="1:85" ht="20.100000000000001" customHeight="1" x14ac:dyDescent="0.2">
      <c r="B35" s="212" t="s">
        <v>189</v>
      </c>
      <c r="C35" s="203"/>
      <c r="D35" s="203"/>
      <c r="E35" s="203"/>
      <c r="F35" s="203"/>
      <c r="G35" s="203"/>
      <c r="H35" s="203"/>
      <c r="I35" s="203"/>
      <c r="J35" s="203"/>
      <c r="K35" s="203"/>
      <c r="L35" s="203"/>
      <c r="M35" s="203"/>
      <c r="N35" s="203"/>
      <c r="O35" s="203"/>
      <c r="P35" s="203"/>
      <c r="Q35" s="279"/>
      <c r="R35" s="279"/>
      <c r="S35" s="203" t="s">
        <v>190</v>
      </c>
      <c r="T35" s="203"/>
      <c r="U35" s="203"/>
      <c r="V35" s="203"/>
      <c r="W35" s="203"/>
      <c r="X35" s="203"/>
      <c r="Y35" s="203"/>
      <c r="Z35" s="49"/>
      <c r="AA35" s="50"/>
      <c r="AB35" s="265">
        <f>IF(SUM(AB33:AB34)=0,0,IF(ROUND(SUM(AB33:AB34)*(Q35/100),-3)&lt;1000,1000,ROUND(SUM(AB33:AB34)*(Q35/100),-3)))</f>
        <v>0</v>
      </c>
      <c r="AC35" s="266"/>
      <c r="AD35" s="266"/>
      <c r="AE35" s="266"/>
      <c r="AF35" s="266"/>
      <c r="AG35" s="267"/>
      <c r="AH35" s="265">
        <f>IF(SUM(AH33:AH34)=0,0,IF(ROUND(SUM(AH33:AH34)*(Q35/100),-3)&lt;1000,1000,ROUND(SUM(AH33:AH34)*(Q35/100),-3)))</f>
        <v>0</v>
      </c>
      <c r="AI35" s="266"/>
      <c r="AJ35" s="266"/>
      <c r="AK35" s="266"/>
      <c r="AL35" s="266"/>
      <c r="AM35" s="268"/>
      <c r="AN35" s="66"/>
    </row>
    <row r="36" spans="1:85" ht="20.100000000000001" customHeight="1" x14ac:dyDescent="0.2">
      <c r="A36" s="45"/>
      <c r="B36" s="67" t="s">
        <v>191</v>
      </c>
      <c r="C36" s="78"/>
      <c r="D36" s="77"/>
      <c r="E36" s="78"/>
      <c r="F36" s="78"/>
      <c r="G36" s="75"/>
      <c r="H36" s="78"/>
      <c r="I36" s="78"/>
      <c r="J36" s="78"/>
      <c r="K36" s="78"/>
      <c r="L36" s="78"/>
      <c r="M36" s="78"/>
      <c r="N36" s="78"/>
      <c r="O36" s="78"/>
      <c r="P36" s="49"/>
      <c r="Q36" s="49"/>
      <c r="R36" s="49"/>
      <c r="S36" s="75"/>
      <c r="T36" s="75"/>
      <c r="U36" s="75"/>
      <c r="V36" s="75"/>
      <c r="W36" s="75"/>
      <c r="X36" s="75"/>
      <c r="Y36" s="75"/>
      <c r="Z36" s="75"/>
      <c r="AA36" s="76"/>
      <c r="AB36" s="280" t="b">
        <f>IF(ROUND(SUM(AB33:AB35),-3)&gt;0,(ROUND(SUM(AB33:AB35),-3)))</f>
        <v>0</v>
      </c>
      <c r="AC36" s="280"/>
      <c r="AD36" s="280"/>
      <c r="AE36" s="280"/>
      <c r="AF36" s="280"/>
      <c r="AG36" s="280"/>
      <c r="AH36" s="280" t="b">
        <f>IF(ROUND(SUM(AH33:AH35),-3)&gt;0,(ROUND(SUM(AH33:AH35),-3)))</f>
        <v>0</v>
      </c>
      <c r="AI36" s="280"/>
      <c r="AJ36" s="280"/>
      <c r="AK36" s="280"/>
      <c r="AL36" s="280"/>
      <c r="AM36" s="281"/>
    </row>
    <row r="37" spans="1:85" ht="20.100000000000001" customHeight="1" x14ac:dyDescent="0.2">
      <c r="A37" s="45"/>
      <c r="B37" s="74" t="s">
        <v>192</v>
      </c>
      <c r="C37" s="68"/>
      <c r="D37" s="68"/>
      <c r="E37" s="68"/>
      <c r="F37" s="68"/>
      <c r="G37" s="69"/>
      <c r="H37" s="68"/>
      <c r="I37" s="68"/>
      <c r="J37" s="68"/>
      <c r="K37" s="68"/>
      <c r="L37" s="68"/>
      <c r="M37" s="68"/>
      <c r="N37" s="68"/>
      <c r="O37" s="68"/>
      <c r="P37" s="68"/>
      <c r="Q37" s="68"/>
      <c r="R37" s="68"/>
      <c r="S37" s="68"/>
      <c r="T37" s="68"/>
      <c r="U37" s="68"/>
      <c r="V37" s="68"/>
      <c r="W37" s="68"/>
      <c r="X37" s="68"/>
      <c r="Y37" s="68"/>
      <c r="Z37" s="68"/>
      <c r="AA37" s="70"/>
      <c r="AB37" s="269" t="b">
        <f>IF(ROUND(SUM(AB12:AG14,AB36),-3)&gt;0,(ROUND(SUM(AB12:AG14,AB36),-3)))</f>
        <v>0</v>
      </c>
      <c r="AC37" s="270"/>
      <c r="AD37" s="270"/>
      <c r="AE37" s="270"/>
      <c r="AF37" s="270"/>
      <c r="AG37" s="271"/>
      <c r="AH37" s="269" t="b">
        <f>IF(ROUND(SUM(AH12:AM14,AH36),-3)&gt;0,(ROUND(SUM(AH12:AM14,AH36),-3)))</f>
        <v>0</v>
      </c>
      <c r="AI37" s="270"/>
      <c r="AJ37" s="270"/>
      <c r="AK37" s="270"/>
      <c r="AL37" s="270"/>
      <c r="AM37" s="272"/>
    </row>
    <row r="38" spans="1:85" ht="20.100000000000001" customHeight="1" x14ac:dyDescent="0.2">
      <c r="B38" s="58" t="s">
        <v>193</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265" t="e">
        <f>IF(ROUND(AB37/AB9,-3)&lt;1000,1000,ROUND(AB37/AB9,-3))</f>
        <v>#DIV/0!</v>
      </c>
      <c r="AC38" s="266"/>
      <c r="AD38" s="266"/>
      <c r="AE38" s="266"/>
      <c r="AF38" s="266"/>
      <c r="AG38" s="267"/>
      <c r="AH38" s="265" t="e">
        <f>IF(ROUND(AH37/AB9,-3)&lt;1000,1000,ROUND(AH37/AB9,-3))</f>
        <v>#DIV/0!</v>
      </c>
      <c r="AI38" s="266"/>
      <c r="AJ38" s="266"/>
      <c r="AK38" s="266"/>
      <c r="AL38" s="266"/>
      <c r="AM38" s="268"/>
    </row>
    <row r="39" spans="1:85" ht="10.5" customHeight="1" x14ac:dyDescent="0.2">
      <c r="A39" s="71"/>
      <c r="B39" s="273" t="s">
        <v>194</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5"/>
      <c r="CC39" s="45"/>
    </row>
    <row r="40" spans="1:85" s="68" customFormat="1" ht="27" customHeight="1" thickBot="1" x14ac:dyDescent="0.25">
      <c r="A40" s="71"/>
      <c r="B40" s="276"/>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8"/>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row>
    <row r="41" spans="1:85" s="46" customFormat="1" ht="18.95" customHeight="1" x14ac:dyDescent="0.2">
      <c r="A41" s="60"/>
      <c r="B41" s="60"/>
      <c r="C41" s="72"/>
      <c r="D41" s="72"/>
      <c r="E41" s="72"/>
      <c r="F41" s="72"/>
      <c r="G41" s="64"/>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85" s="46" customFormat="1" ht="10.5" customHeight="1" x14ac:dyDescent="0.2">
      <c r="C42" s="60"/>
      <c r="D42" s="60"/>
      <c r="E42" s="60"/>
      <c r="F42" s="60"/>
      <c r="G42" s="64"/>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row>
    <row r="43" spans="1:85" ht="17.25" customHeight="1" x14ac:dyDescent="0.2">
      <c r="C43" s="45"/>
      <c r="D43" s="45"/>
      <c r="E43" s="45"/>
      <c r="F43" s="45"/>
      <c r="G43" s="73"/>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60"/>
      <c r="AI43" s="45"/>
      <c r="AJ43" s="45"/>
      <c r="AK43" s="45"/>
      <c r="AL43" s="45"/>
      <c r="AM43" s="45"/>
    </row>
  </sheetData>
  <sheetProtection sheet="1" objects="1" scenarios="1" selectLockedCells="1"/>
  <mergeCells count="113">
    <mergeCell ref="AB37:AG37"/>
    <mergeCell ref="AH37:AM37"/>
    <mergeCell ref="AB38:AG38"/>
    <mergeCell ref="AH38:AM38"/>
    <mergeCell ref="B39:AM39"/>
    <mergeCell ref="B40:AM40"/>
    <mergeCell ref="B35:P35"/>
    <mergeCell ref="Q35:R35"/>
    <mergeCell ref="S35:Y35"/>
    <mergeCell ref="AB35:AG35"/>
    <mergeCell ref="AH35:AM35"/>
    <mergeCell ref="AB36:AG36"/>
    <mergeCell ref="AH36:AM36"/>
    <mergeCell ref="B33:AA33"/>
    <mergeCell ref="AB33:AG33"/>
    <mergeCell ref="AH33:AM33"/>
    <mergeCell ref="B34:F34"/>
    <mergeCell ref="G34:H34"/>
    <mergeCell ref="I34:M34"/>
    <mergeCell ref="AB34:AG34"/>
    <mergeCell ref="AH34:AM34"/>
    <mergeCell ref="B31:AA31"/>
    <mergeCell ref="AB31:AG31"/>
    <mergeCell ref="AH31:AM31"/>
    <mergeCell ref="B32:AA32"/>
    <mergeCell ref="AB32:AG32"/>
    <mergeCell ref="AH32:AM32"/>
    <mergeCell ref="B29:AA29"/>
    <mergeCell ref="AB29:AG29"/>
    <mergeCell ref="AH29:AM29"/>
    <mergeCell ref="B30:AA30"/>
    <mergeCell ref="AB30:AG30"/>
    <mergeCell ref="AH30:AM30"/>
    <mergeCell ref="B27:AA27"/>
    <mergeCell ref="AB27:AG27"/>
    <mergeCell ref="AH27:AM27"/>
    <mergeCell ref="B28:AA28"/>
    <mergeCell ref="AB28:AG28"/>
    <mergeCell ref="AH28:AM28"/>
    <mergeCell ref="O25:S25"/>
    <mergeCell ref="T25:Z25"/>
    <mergeCell ref="AB25:AG25"/>
    <mergeCell ref="AH25:AM25"/>
    <mergeCell ref="B26:H26"/>
    <mergeCell ref="I26:Z26"/>
    <mergeCell ref="AB26:AG26"/>
    <mergeCell ref="AH26:AM26"/>
    <mergeCell ref="J23:N23"/>
    <mergeCell ref="O23:Z23"/>
    <mergeCell ref="AB23:AG23"/>
    <mergeCell ref="AH23:AM23"/>
    <mergeCell ref="B24:H24"/>
    <mergeCell ref="I24:Z24"/>
    <mergeCell ref="AB24:AG24"/>
    <mergeCell ref="AH24:AM24"/>
    <mergeCell ref="C20:L20"/>
    <mergeCell ref="M20:Z20"/>
    <mergeCell ref="AB20:AM22"/>
    <mergeCell ref="C21:H21"/>
    <mergeCell ref="J21:K21"/>
    <mergeCell ref="B22:AA22"/>
    <mergeCell ref="B18:AA18"/>
    <mergeCell ref="AB18:AG18"/>
    <mergeCell ref="AH18:AM18"/>
    <mergeCell ref="B19:AA19"/>
    <mergeCell ref="AB19:AG19"/>
    <mergeCell ref="AH19:AM19"/>
    <mergeCell ref="AB15:AG15"/>
    <mergeCell ref="AH15:AM15"/>
    <mergeCell ref="B16:AA16"/>
    <mergeCell ref="AB16:AG16"/>
    <mergeCell ref="AH16:AM16"/>
    <mergeCell ref="B17:AA17"/>
    <mergeCell ref="AB17:AG17"/>
    <mergeCell ref="AH17:AM17"/>
    <mergeCell ref="B13:AA13"/>
    <mergeCell ref="AB13:AG13"/>
    <mergeCell ref="AH13:AM13"/>
    <mergeCell ref="H14:M14"/>
    <mergeCell ref="N14:P14"/>
    <mergeCell ref="Q14:W14"/>
    <mergeCell ref="X14:Z14"/>
    <mergeCell ref="AB14:AG14"/>
    <mergeCell ref="AH14:AM14"/>
    <mergeCell ref="B10:AM10"/>
    <mergeCell ref="B11:AA11"/>
    <mergeCell ref="AB11:AG11"/>
    <mergeCell ref="AH11:AM11"/>
    <mergeCell ref="B12:AA12"/>
    <mergeCell ref="AB12:AG12"/>
    <mergeCell ref="AH12:AM12"/>
    <mergeCell ref="B8:J8"/>
    <mergeCell ref="K8:S8"/>
    <mergeCell ref="T8:AA8"/>
    <mergeCell ref="AB8:AM8"/>
    <mergeCell ref="B9:J9"/>
    <mergeCell ref="K9:S9"/>
    <mergeCell ref="T9:AA9"/>
    <mergeCell ref="AB9:AM9"/>
    <mergeCell ref="B5:G5"/>
    <mergeCell ref="H5:AF5"/>
    <mergeCell ref="AG5:AM5"/>
    <mergeCell ref="B6:AF6"/>
    <mergeCell ref="AG6:AM6"/>
    <mergeCell ref="B7:AF7"/>
    <mergeCell ref="AG7:AM7"/>
    <mergeCell ref="B1:G1"/>
    <mergeCell ref="H1:AG1"/>
    <mergeCell ref="AH1:AM1"/>
    <mergeCell ref="AH2:AM2"/>
    <mergeCell ref="B4:G4"/>
    <mergeCell ref="H4:AF4"/>
    <mergeCell ref="AG4:AM4"/>
  </mergeCells>
  <conditionalFormatting sqref="AB38">
    <cfRule type="expression" dxfId="4" priority="3" stopIfTrue="1">
      <formula>ISERROR($AB$38)</formula>
    </cfRule>
  </conditionalFormatting>
  <conditionalFormatting sqref="AH38">
    <cfRule type="expression" dxfId="3" priority="4" stopIfTrue="1">
      <formula>ISERROR($AH$38)</formula>
    </cfRule>
  </conditionalFormatting>
  <conditionalFormatting sqref="AB34:AM35">
    <cfRule type="expression" dxfId="2" priority="5" stopIfTrue="1">
      <formula>""</formula>
    </cfRule>
  </conditionalFormatting>
  <conditionalFormatting sqref="AB37:AM37">
    <cfRule type="cellIs" dxfId="1" priority="2" operator="equal">
      <formula>FALSE</formula>
    </cfRule>
  </conditionalFormatting>
  <conditionalFormatting sqref="AB36:AM36">
    <cfRule type="cellIs" dxfId="0" priority="1" operator="equal">
      <formula>FALSE</formula>
    </cfRule>
  </conditionalFormatting>
  <dataValidations count="1">
    <dataValidation type="whole" errorStyle="information" allowBlank="1" showInputMessage="1" showErrorMessage="1" errorTitle="Invalid Data" error="You must enter a number between 1 and 100.  Click Cancel and retry. " sqref="G34:H34 Q35">
      <formula1>1</formula1>
      <formula2>100</formula2>
    </dataValidation>
  </dataValidations>
  <pageMargins left="0.25" right="0.25" top="0.25" bottom="0.05" header="0.5" footer="0.5"/>
  <pageSetup orientation="portrait" cellComments="atEn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142875</xdr:colOff>
                    <xdr:row>22</xdr:row>
                    <xdr:rowOff>47625</xdr:rowOff>
                  </from>
                  <to>
                    <xdr:col>3</xdr:col>
                    <xdr:colOff>85725</xdr:colOff>
                    <xdr:row>23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142875</xdr:colOff>
                    <xdr:row>24</xdr:row>
                    <xdr:rowOff>95250</xdr:rowOff>
                  </from>
                  <to>
                    <xdr:col>3</xdr:col>
                    <xdr:colOff>85725</xdr:colOff>
                    <xdr:row>25</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38100</xdr:colOff>
                    <xdr:row>14</xdr:row>
                    <xdr:rowOff>47625</xdr:rowOff>
                  </from>
                  <to>
                    <xdr:col>10</xdr:col>
                    <xdr:colOff>133350</xdr:colOff>
                    <xdr:row>15</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12</xdr:col>
                    <xdr:colOff>38100</xdr:colOff>
                    <xdr:row>14</xdr:row>
                    <xdr:rowOff>47625</xdr:rowOff>
                  </from>
                  <to>
                    <xdr:col>13</xdr:col>
                    <xdr:colOff>133350</xdr:colOff>
                    <xdr:row>15</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16</xdr:col>
                    <xdr:colOff>9525</xdr:colOff>
                    <xdr:row>14</xdr:row>
                    <xdr:rowOff>47625</xdr:rowOff>
                  </from>
                  <to>
                    <xdr:col>17</xdr:col>
                    <xdr:colOff>104775</xdr:colOff>
                    <xdr:row>15</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20</xdr:col>
                    <xdr:colOff>9525</xdr:colOff>
                    <xdr:row>14</xdr:row>
                    <xdr:rowOff>47625</xdr:rowOff>
                  </from>
                  <to>
                    <xdr:col>21</xdr:col>
                    <xdr:colOff>104775</xdr:colOff>
                    <xdr:row>15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19050</xdr:colOff>
                    <xdr:row>20</xdr:row>
                    <xdr:rowOff>47625</xdr:rowOff>
                  </from>
                  <to>
                    <xdr:col>9</xdr:col>
                    <xdr:colOff>114300</xdr:colOff>
                    <xdr:row>21</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19050</xdr:colOff>
                    <xdr:row>20</xdr:row>
                    <xdr:rowOff>47625</xdr:rowOff>
                  </from>
                  <to>
                    <xdr:col>12</xdr:col>
                    <xdr:colOff>114300</xdr:colOff>
                    <xdr:row>21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STP Roadway Application</vt:lpstr>
      <vt:lpstr>Capacity Worksheet</vt:lpstr>
      <vt:lpstr>Accident Worksheet</vt:lpstr>
      <vt:lpstr>2435</vt:lpstr>
      <vt:lpstr>1150</vt:lpstr>
      <vt:lpstr>'STP Roadway Application'!Print_Area</vt:lpstr>
    </vt:vector>
  </TitlesOfParts>
  <Company>City of Idaho Falls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West</dc:creator>
  <cp:lastModifiedBy>City of Idaho Falls</cp:lastModifiedBy>
  <cp:lastPrinted>2018-12-13T17:45:13Z</cp:lastPrinted>
  <dcterms:created xsi:type="dcterms:W3CDTF">2017-01-24T18:17:52Z</dcterms:created>
  <dcterms:modified xsi:type="dcterms:W3CDTF">2020-02-13T16:56:02Z</dcterms:modified>
</cp:coreProperties>
</file>